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3895" windowHeight="9210"/>
  </bookViews>
  <sheets>
    <sheet name="1000_21" sheetId="1" r:id="rId1"/>
  </sheets>
  <externalReferences>
    <externalReference r:id="rId2"/>
  </externalReferences>
  <definedNames>
    <definedName name="D_d1">[1]const!$C$4</definedName>
    <definedName name="D_d2">[1]const!$C$5</definedName>
    <definedName name="D_d3">[1]const!$C$6</definedName>
    <definedName name="Men1000_1" localSheetId="0">'1000_21'!#REF!</definedName>
    <definedName name="Men1000_2">#REF!</definedName>
    <definedName name="N_dev">[1]const!$C$8</definedName>
    <definedName name="N_sor1">[1]const!$C$1</definedName>
    <definedName name="N_sor2">[1]const!$C$2</definedName>
    <definedName name="N_un">[1]const!$C$7</definedName>
    <definedName name="Women1000_2">#REF!</definedName>
    <definedName name="_xlnm.Print_Titles" localSheetId="0">'1000_21'!$1:$5</definedName>
    <definedName name="_xlnm.Print_Area" localSheetId="0">'1000_21'!$A$1:$N$25</definedName>
  </definedNames>
  <calcPr calcId="124519" fullCalcOnLoad="1"/>
</workbook>
</file>

<file path=xl/calcChain.xml><?xml version="1.0" encoding="utf-8"?>
<calcChain xmlns="http://schemas.openxmlformats.org/spreadsheetml/2006/main">
  <c r="K10" i="1"/>
  <c r="M10" s="1"/>
  <c r="K9"/>
  <c r="M9" s="1"/>
  <c r="C7"/>
  <c r="I5"/>
  <c r="A3"/>
  <c r="A2"/>
</calcChain>
</file>

<file path=xl/sharedStrings.xml><?xml version="1.0" encoding="utf-8"?>
<sst xmlns="http://schemas.openxmlformats.org/spreadsheetml/2006/main" count="37" uniqueCount="33">
  <si>
    <t>(отбор на Кубки Мира)</t>
  </si>
  <si>
    <t>г.Коломна КЦ "Коломна"</t>
  </si>
  <si>
    <t>10 000 метров</t>
  </si>
  <si>
    <t>1.17,00</t>
  </si>
  <si>
    <t>1.10,50</t>
  </si>
  <si>
    <t>Место</t>
  </si>
  <si>
    <t>№</t>
  </si>
  <si>
    <t>Дорожка</t>
  </si>
  <si>
    <t>Фамилия, Имя</t>
  </si>
  <si>
    <t>Разряд</t>
  </si>
  <si>
    <t>Регион</t>
  </si>
  <si>
    <t>Тренер</t>
  </si>
  <si>
    <t>Время</t>
  </si>
  <si>
    <t>Очки</t>
  </si>
  <si>
    <t>Отст.</t>
  </si>
  <si>
    <t>Вып.разр</t>
  </si>
  <si>
    <t>o</t>
  </si>
  <si>
    <t xml:space="preserve">Семериков Данила </t>
  </si>
  <si>
    <t>муж</t>
  </si>
  <si>
    <t>МСМК</t>
  </si>
  <si>
    <t>Саратовская область</t>
  </si>
  <si>
    <t>МС</t>
  </si>
  <si>
    <t>i</t>
  </si>
  <si>
    <t xml:space="preserve">Серяев Евгений </t>
  </si>
  <si>
    <t>Москва,                              Нижегородская область</t>
  </si>
  <si>
    <t>Начало: 12:58</t>
  </si>
  <si>
    <t>t льда: -6,3</t>
  </si>
  <si>
    <t>Окончание: 13:13</t>
  </si>
  <si>
    <t>t воздуха: +14,8</t>
  </si>
  <si>
    <t>влажность: 38 %</t>
  </si>
  <si>
    <t>Стартер: Волнухин Е.В.</t>
  </si>
  <si>
    <t>Главный судья соревнований</t>
  </si>
  <si>
    <t>Баканов В.В.</t>
  </si>
</sst>
</file>

<file path=xl/styles.xml><?xml version="1.0" encoding="utf-8"?>
<styleSheet xmlns="http://schemas.openxmlformats.org/spreadsheetml/2006/main">
  <numFmts count="4">
    <numFmt numFmtId="164" formatCode="mm/ss.00"/>
    <numFmt numFmtId="165" formatCode="m/ss.00"/>
    <numFmt numFmtId="166" formatCode="0.000"/>
    <numFmt numFmtId="167" formatCode="00.00"/>
  </numFmts>
  <fonts count="16">
    <font>
      <sz val="10"/>
      <name val="Arial"/>
    </font>
    <font>
      <b/>
      <sz val="16"/>
      <name val="Monotype Corsiva"/>
      <family val="4"/>
      <charset val="204"/>
    </font>
    <font>
      <b/>
      <sz val="14"/>
      <name val="Monotype Corsiva"/>
      <family val="4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20"/>
      <name val="Monotype Corsiva"/>
      <family val="4"/>
      <charset val="204"/>
    </font>
    <font>
      <b/>
      <sz val="22"/>
      <name val="Monotype Corsiva"/>
      <family val="4"/>
      <charset val="204"/>
    </font>
    <font>
      <b/>
      <sz val="18"/>
      <name val="Monotype Corsiva"/>
      <family val="4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7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1" applyFont="1"/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/>
    <xf numFmtId="0" fontId="8" fillId="0" borderId="1" xfId="1" applyFont="1" applyBorder="1" applyAlignment="1">
      <alignment horizontal="left"/>
    </xf>
    <xf numFmtId="0" fontId="9" fillId="0" borderId="1" xfId="1" applyFont="1" applyBorder="1" applyAlignment="1">
      <alignment horizontal="center"/>
    </xf>
    <xf numFmtId="14" fontId="8" fillId="0" borderId="1" xfId="1" applyNumberFormat="1" applyFont="1" applyBorder="1" applyAlignment="1">
      <alignment horizontal="right"/>
    </xf>
    <xf numFmtId="0" fontId="8" fillId="0" borderId="1" xfId="1" applyFont="1" applyBorder="1" applyAlignment="1">
      <alignment horizontal="right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14" fontId="8" fillId="0" borderId="0" xfId="1" applyNumberFormat="1" applyFont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10" fillId="0" borderId="0" xfId="1" applyFont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0" fontId="4" fillId="0" borderId="0" xfId="1" applyFont="1" applyFill="1" applyBorder="1" applyAlignment="1">
      <alignment horizontal="center" vertical="justify"/>
    </xf>
    <xf numFmtId="0" fontId="12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3" fillId="0" borderId="0" xfId="1" applyBorder="1" applyAlignment="1">
      <alignment wrapText="1"/>
    </xf>
    <xf numFmtId="0" fontId="4" fillId="0" borderId="0" xfId="1" applyFont="1" applyBorder="1" applyAlignment="1">
      <alignment horizontal="center" vertical="justify"/>
    </xf>
    <xf numFmtId="0" fontId="4" fillId="0" borderId="2" xfId="1" applyFont="1" applyFill="1" applyBorder="1" applyAlignment="1">
      <alignment horizontal="center" vertical="justify"/>
    </xf>
    <xf numFmtId="0" fontId="4" fillId="0" borderId="0" xfId="1" applyFont="1" applyFill="1" applyBorder="1" applyAlignment="1">
      <alignment horizontal="left" vertical="justify" wrapText="1"/>
    </xf>
    <xf numFmtId="0" fontId="4" fillId="0" borderId="0" xfId="1" applyFont="1" applyFill="1" applyBorder="1" applyAlignment="1">
      <alignment horizontal="center" vertical="justify" wrapText="1"/>
    </xf>
    <xf numFmtId="14" fontId="4" fillId="0" borderId="0" xfId="1" applyNumberFormat="1" applyFont="1" applyFill="1" applyBorder="1" applyAlignment="1">
      <alignment horizontal="center" vertical="justify" wrapText="1"/>
    </xf>
    <xf numFmtId="0" fontId="4" fillId="0" borderId="0" xfId="1" applyFont="1" applyFill="1" applyBorder="1" applyAlignment="1">
      <alignment vertical="justify" wrapText="1"/>
    </xf>
    <xf numFmtId="164" fontId="4" fillId="0" borderId="2" xfId="1" applyNumberFormat="1" applyFont="1" applyFill="1" applyBorder="1" applyAlignment="1">
      <alignment vertical="justify"/>
    </xf>
    <xf numFmtId="165" fontId="10" fillId="0" borderId="3" xfId="0" applyNumberFormat="1" applyFont="1" applyFill="1" applyBorder="1" applyAlignment="1">
      <alignment horizontal="center" vertical="justify"/>
    </xf>
    <xf numFmtId="166" fontId="4" fillId="0" borderId="3" xfId="0" applyNumberFormat="1" applyFont="1" applyFill="1" applyBorder="1" applyAlignment="1">
      <alignment horizontal="left" vertical="justify"/>
    </xf>
    <xf numFmtId="167" fontId="4" fillId="0" borderId="3" xfId="0" applyNumberFormat="1" applyFont="1" applyFill="1" applyBorder="1" applyAlignment="1">
      <alignment horizontal="center" vertical="justify" wrapText="1"/>
    </xf>
    <xf numFmtId="0" fontId="4" fillId="0" borderId="0" xfId="0" applyFont="1" applyBorder="1" applyAlignment="1">
      <alignment horizontal="center" vertical="justify"/>
    </xf>
    <xf numFmtId="0" fontId="4" fillId="0" borderId="0" xfId="1" applyFont="1" applyFill="1" applyBorder="1" applyAlignment="1">
      <alignment horizontal="center"/>
    </xf>
    <xf numFmtId="0" fontId="3" fillId="0" borderId="0" xfId="1" applyFill="1" applyBorder="1" applyAlignment="1">
      <alignment wrapText="1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center" vertical="center" wrapText="1"/>
    </xf>
    <xf numFmtId="14" fontId="4" fillId="0" borderId="0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164" fontId="4" fillId="0" borderId="0" xfId="1" applyNumberFormat="1" applyFont="1" applyBorder="1" applyAlignment="1">
      <alignment vertical="center"/>
    </xf>
    <xf numFmtId="165" fontId="10" fillId="0" borderId="0" xfId="0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left" vertical="center"/>
    </xf>
    <xf numFmtId="167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justify"/>
    </xf>
    <xf numFmtId="0" fontId="4" fillId="0" borderId="1" xfId="1" applyFont="1" applyFill="1" applyBorder="1" applyAlignment="1">
      <alignment horizontal="center" vertical="justify"/>
    </xf>
    <xf numFmtId="0" fontId="4" fillId="0" borderId="1" xfId="1" applyFont="1" applyFill="1" applyBorder="1" applyAlignment="1">
      <alignment horizontal="left" vertical="justify" wrapText="1"/>
    </xf>
    <xf numFmtId="0" fontId="4" fillId="0" borderId="1" xfId="1" applyFont="1" applyFill="1" applyBorder="1" applyAlignment="1">
      <alignment horizontal="center" vertical="justify" wrapText="1"/>
    </xf>
    <xf numFmtId="0" fontId="4" fillId="0" borderId="1" xfId="1" applyFont="1" applyFill="1" applyBorder="1" applyAlignment="1">
      <alignment vertical="justify" wrapText="1"/>
    </xf>
    <xf numFmtId="164" fontId="4" fillId="0" borderId="1" xfId="1" applyNumberFormat="1" applyFont="1" applyFill="1" applyBorder="1" applyAlignment="1">
      <alignment vertical="justify"/>
    </xf>
    <xf numFmtId="165" fontId="10" fillId="0" borderId="1" xfId="1" applyNumberFormat="1" applyFont="1" applyBorder="1" applyAlignment="1">
      <alignment horizontal="left" vertical="justify"/>
    </xf>
    <xf numFmtId="166" fontId="4" fillId="0" borderId="1" xfId="1" applyNumberFormat="1" applyFont="1" applyBorder="1" applyAlignment="1">
      <alignment horizontal="left" vertical="justify"/>
    </xf>
    <xf numFmtId="167" fontId="4" fillId="0" borderId="1" xfId="1" applyNumberFormat="1" applyFont="1" applyBorder="1" applyAlignment="1">
      <alignment horizontal="left" vertical="justify" wrapText="1"/>
    </xf>
    <xf numFmtId="0" fontId="14" fillId="0" borderId="0" xfId="0" applyFont="1"/>
    <xf numFmtId="0" fontId="15" fillId="0" borderId="0" xfId="0" applyFont="1" applyFill="1"/>
    <xf numFmtId="165" fontId="14" fillId="0" borderId="0" xfId="0" applyNumberFormat="1" applyFont="1"/>
    <xf numFmtId="0" fontId="4" fillId="0" borderId="0" xfId="0" applyFont="1" applyAlignment="1">
      <alignment horizontal="center"/>
    </xf>
    <xf numFmtId="0" fontId="15" fillId="0" borderId="0" xfId="0" applyFont="1" applyFill="1" applyBorder="1" applyAlignment="1">
      <alignment horizontal="center" vertical="justify"/>
    </xf>
    <xf numFmtId="14" fontId="15" fillId="0" borderId="0" xfId="0" applyNumberFormat="1" applyFont="1" applyFill="1" applyBorder="1" applyAlignment="1">
      <alignment horizontal="center" vertical="justify" wrapText="1"/>
    </xf>
    <xf numFmtId="0" fontId="4" fillId="0" borderId="0" xfId="0" applyFont="1" applyFill="1" applyBorder="1" applyAlignment="1">
      <alignment vertical="justify" wrapText="1"/>
    </xf>
    <xf numFmtId="0" fontId="4" fillId="0" borderId="0" xfId="0" applyFont="1" applyFill="1" applyBorder="1" applyAlignment="1">
      <alignment horizontal="center" vertical="justify"/>
    </xf>
    <xf numFmtId="0" fontId="4" fillId="0" borderId="0" xfId="0" applyFont="1" applyFill="1" applyBorder="1" applyAlignment="1">
      <alignment horizontal="left" vertical="justify" wrapText="1"/>
    </xf>
    <xf numFmtId="0" fontId="4" fillId="0" borderId="0" xfId="0" applyFont="1" applyFill="1" applyBorder="1" applyAlignment="1">
      <alignment horizontal="center" vertical="justify" wrapText="1"/>
    </xf>
    <xf numFmtId="0" fontId="4" fillId="0" borderId="0" xfId="0" applyFont="1" applyFill="1" applyBorder="1" applyAlignment="1">
      <alignment vertical="justify"/>
    </xf>
    <xf numFmtId="164" fontId="4" fillId="0" borderId="0" xfId="0" applyNumberFormat="1" applyFont="1" applyBorder="1" applyAlignment="1">
      <alignment vertical="justify"/>
    </xf>
    <xf numFmtId="166" fontId="4" fillId="0" borderId="0" xfId="0" applyNumberFormat="1" applyFont="1" applyBorder="1" applyAlignment="1">
      <alignment horizontal="left" vertical="justify"/>
    </xf>
    <xf numFmtId="167" fontId="4" fillId="0" borderId="0" xfId="0" applyNumberFormat="1" applyFont="1" applyBorder="1" applyAlignment="1">
      <alignment horizontal="left" vertical="justify" wrapText="1"/>
    </xf>
    <xf numFmtId="0" fontId="4" fillId="0" borderId="0" xfId="0" applyFont="1" applyFill="1" applyBorder="1" applyAlignment="1">
      <alignment horizontal="center"/>
    </xf>
    <xf numFmtId="0" fontId="0" fillId="0" borderId="0" xfId="0" applyBorder="1" applyAlignment="1">
      <alignment wrapText="1"/>
    </xf>
    <xf numFmtId="0" fontId="4" fillId="0" borderId="0" xfId="0" applyFont="1" applyBorder="1"/>
    <xf numFmtId="0" fontId="14" fillId="0" borderId="0" xfId="0" applyFont="1" applyAlignment="1">
      <alignment horizontal="left"/>
    </xf>
    <xf numFmtId="0" fontId="10" fillId="0" borderId="0" xfId="0" applyFont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Проверка"/>
  <ax:ocxPr ax:name="Size" ax:value="2566;1085"/>
  <ax:ocxPr ax:name="FontName" ax:value="Arial"/>
  <ax:ocxPr ax:name="FontHeight" ax:value="195"/>
  <ax:ocxPr ax:name="FontCharSet" ax:value="0"/>
  <ax:ocxPr ax:name="FontPitchAndFamily" ax:value="2"/>
  <ax:ocxPr ax:name="ParagraphAlign" ax:value="3"/>
</ax:ocx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Список"/>
  <ax:ocxPr ax:name="Size" ax:value="2593;1005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Заполнить"/>
  <ax:ocxPr ax:name="Size" ax:value="2619;979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jpeg"/><Relationship Id="rId7" Type="http://schemas.openxmlformats.org/officeDocument/2006/relationships/image" Target="../media/image7.emf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1" Type="http://schemas.openxmlformats.org/officeDocument/2006/relationships/image" Target="../media/image11.jpeg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jpeg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5.emf"/><Relationship Id="rId2" Type="http://schemas.openxmlformats.org/officeDocument/2006/relationships/image" Target="../media/image14.emf"/><Relationship Id="rId1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285750</xdr:colOff>
      <xdr:row>0</xdr:row>
      <xdr:rowOff>238125</xdr:rowOff>
    </xdr:from>
    <xdr:to>
      <xdr:col>7</xdr:col>
      <xdr:colOff>1304925</xdr:colOff>
      <xdr:row>0</xdr:row>
      <xdr:rowOff>704850</xdr:rowOff>
    </xdr:to>
    <xdr:pic>
      <xdr:nvPicPr>
        <xdr:cNvPr id="2" name="Рисунок 3" descr="LOGO_KCMO_KOLOMNA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76650" y="238125"/>
          <a:ext cx="10191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0</xdr:row>
      <xdr:rowOff>0</xdr:rowOff>
    </xdr:from>
    <xdr:to>
      <xdr:col>2</xdr:col>
      <xdr:colOff>409575</xdr:colOff>
      <xdr:row>1</xdr:row>
      <xdr:rowOff>2628</xdr:rowOff>
    </xdr:to>
    <xdr:pic>
      <xdr:nvPicPr>
        <xdr:cNvPr id="3" name="Рисунок 7" descr="Министерство спорта, туризма и молодёжной политики РФ (Минспорттуризм), эмблема - векторное изображение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1450" y="0"/>
          <a:ext cx="952500" cy="8789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0</xdr:row>
      <xdr:rowOff>228600</xdr:rowOff>
    </xdr:from>
    <xdr:to>
      <xdr:col>3</xdr:col>
      <xdr:colOff>1171575</xdr:colOff>
      <xdr:row>0</xdr:row>
      <xdr:rowOff>733425</xdr:rowOff>
    </xdr:to>
    <xdr:pic>
      <xdr:nvPicPr>
        <xdr:cNvPr id="4" name="Рисунок 1" descr="russkating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71575" y="228600"/>
          <a:ext cx="11334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1266825</xdr:colOff>
      <xdr:row>0</xdr:row>
      <xdr:rowOff>209550</xdr:rowOff>
    </xdr:from>
    <xdr:to>
      <xdr:col>7</xdr:col>
      <xdr:colOff>171450</xdr:colOff>
      <xdr:row>0</xdr:row>
      <xdr:rowOff>685800</xdr:rowOff>
    </xdr:to>
    <xdr:pic>
      <xdr:nvPicPr>
        <xdr:cNvPr id="5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400300" y="209550"/>
          <a:ext cx="1162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38100</xdr:colOff>
      <xdr:row>2</xdr:row>
      <xdr:rowOff>104775</xdr:rowOff>
    </xdr:from>
    <xdr:to>
      <xdr:col>21</xdr:col>
      <xdr:colOff>0</xdr:colOff>
      <xdr:row>3</xdr:row>
      <xdr:rowOff>66675</xdr:rowOff>
    </xdr:to>
    <xdr:pic>
      <xdr:nvPicPr>
        <xdr:cNvPr id="6" name="CommandButton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105900" y="1533525"/>
          <a:ext cx="9334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257175</xdr:colOff>
      <xdr:row>2</xdr:row>
      <xdr:rowOff>85725</xdr:rowOff>
    </xdr:from>
    <xdr:to>
      <xdr:col>18</xdr:col>
      <xdr:colOff>561975</xdr:colOff>
      <xdr:row>3</xdr:row>
      <xdr:rowOff>57150</xdr:rowOff>
    </xdr:to>
    <xdr:pic>
      <xdr:nvPicPr>
        <xdr:cNvPr id="7" name="CommandButton2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105775" y="1514475"/>
          <a:ext cx="914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38100</xdr:colOff>
      <xdr:row>2</xdr:row>
      <xdr:rowOff>76200</xdr:rowOff>
    </xdr:from>
    <xdr:to>
      <xdr:col>17</xdr:col>
      <xdr:colOff>200025</xdr:colOff>
      <xdr:row>3</xdr:row>
      <xdr:rowOff>85725</xdr:rowOff>
    </xdr:to>
    <xdr:pic>
      <xdr:nvPicPr>
        <xdr:cNvPr id="8" name="CommandButton3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791325" y="1504950"/>
          <a:ext cx="12573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38100</xdr:colOff>
      <xdr:row>2</xdr:row>
      <xdr:rowOff>104775</xdr:rowOff>
    </xdr:from>
    <xdr:to>
      <xdr:col>21</xdr:col>
      <xdr:colOff>0</xdr:colOff>
      <xdr:row>3</xdr:row>
      <xdr:rowOff>66675</xdr:rowOff>
    </xdr:to>
    <xdr:pic>
      <xdr:nvPicPr>
        <xdr:cNvPr id="9" name="CommandButton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9105900" y="1533525"/>
          <a:ext cx="9334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257175</xdr:colOff>
      <xdr:row>2</xdr:row>
      <xdr:rowOff>85725</xdr:rowOff>
    </xdr:from>
    <xdr:to>
      <xdr:col>18</xdr:col>
      <xdr:colOff>581025</xdr:colOff>
      <xdr:row>3</xdr:row>
      <xdr:rowOff>66675</xdr:rowOff>
    </xdr:to>
    <xdr:pic>
      <xdr:nvPicPr>
        <xdr:cNvPr id="10" name="CommandButton2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8105775" y="1514475"/>
          <a:ext cx="9334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38100</xdr:colOff>
      <xdr:row>2</xdr:row>
      <xdr:rowOff>76200</xdr:rowOff>
    </xdr:from>
    <xdr:to>
      <xdr:col>17</xdr:col>
      <xdr:colOff>200025</xdr:colOff>
      <xdr:row>3</xdr:row>
      <xdr:rowOff>85725</xdr:rowOff>
    </xdr:to>
    <xdr:pic>
      <xdr:nvPicPr>
        <xdr:cNvPr id="11" name="CommandButton3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791325" y="1504950"/>
          <a:ext cx="12573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1314450</xdr:colOff>
      <xdr:row>0</xdr:row>
      <xdr:rowOff>133350</xdr:rowOff>
    </xdr:from>
    <xdr:to>
      <xdr:col>12</xdr:col>
      <xdr:colOff>142875</xdr:colOff>
      <xdr:row>0</xdr:row>
      <xdr:rowOff>847725</xdr:rowOff>
    </xdr:to>
    <xdr:pic>
      <xdr:nvPicPr>
        <xdr:cNvPr id="12" name="Рисунок 6" descr="F:\23-25.10.2015 г. - Шавырин\Ростех - КБМ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705350" y="133350"/>
          <a:ext cx="9144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123825</xdr:colOff>
      <xdr:row>0</xdr:row>
      <xdr:rowOff>66675</xdr:rowOff>
    </xdr:from>
    <xdr:to>
      <xdr:col>13</xdr:col>
      <xdr:colOff>333375</xdr:colOff>
      <xdr:row>1</xdr:row>
      <xdr:rowOff>28575</xdr:rowOff>
    </xdr:to>
    <xdr:pic>
      <xdr:nvPicPr>
        <xdr:cNvPr id="13" name="Рисунок 5" descr="F:\23-25.10.2015 г. - Шавырин\КБМ.pn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600700" y="66675"/>
          <a:ext cx="6858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1-23.10.2016%20&#1075;.%20-%20&#1042;&#1089;&#1077;&#1088;&#1086;&#1089;&#1089;&#1080;&#1081;&#1089;&#1082;&#1080;&#1077;%20&#1089;&#1086;&#1088;&#1077;&#1074;.%20&#1055;&#1072;&#1084;&#1103;&#1090;&#1080;%20&#1041;.&#1048;.&#1064;&#1072;&#1074;&#1099;&#1088;&#1080;&#1085;&#1072;%20(&#1086;&#1090;&#1073;&#1086;&#1088;%20&#1085;&#1072;%20&#1050;&#1091;&#1073;&#1082;&#1080;%20&#1052;&#1080;&#1088;&#1072;)/&#1056;&#1077;&#1079;&#1091;&#1083;&#1100;&#1090;&#1072;&#1090;&#1099;%20&#1084;&#1091;&#1078;.,%20&#1078;&#1077;&#1085;.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00_01"/>
      <sheetName val="500_01 (2)"/>
      <sheetName val="500_02"/>
      <sheetName val="500_02 (2)"/>
      <sheetName val="1000_01"/>
      <sheetName val="1000_01 (2)"/>
      <sheetName val="1000_02"/>
      <sheetName val="500_21"/>
      <sheetName val="500_22"/>
      <sheetName val="1000_21"/>
      <sheetName val="1000_22"/>
      <sheetName val="1000_22 (2)"/>
      <sheetName val="1000_21 (2)"/>
      <sheetName val="1000_22 (3)"/>
      <sheetName val="const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C1" t="str">
            <v>III Всероссийские соревнования по конькобежному спорту</v>
          </cell>
        </row>
        <row r="2">
          <cell r="C2" t="str">
            <v>"ПАМЯТИ Б.И.ШАВЫРИНА"</v>
          </cell>
        </row>
        <row r="4">
          <cell r="C4" t="str">
            <v>21 октября 2016 г.</v>
          </cell>
        </row>
        <row r="5">
          <cell r="C5" t="str">
            <v>22 октября 2016 г.</v>
          </cell>
        </row>
        <row r="6">
          <cell r="C6" t="str">
            <v>23 октября 2016 г.</v>
          </cell>
        </row>
        <row r="7">
          <cell r="C7" t="str">
            <v>Мужчины</v>
          </cell>
        </row>
        <row r="8">
          <cell r="C8" t="str">
            <v>Женщины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8">
    <tabColor rgb="FF7030A0"/>
  </sheetPr>
  <dimension ref="A1:AJ25"/>
  <sheetViews>
    <sheetView tabSelected="1" view="pageBreakPreview" topLeftCell="A9" zoomScale="145" zoomScaleSheetLayoutView="145" workbookViewId="0">
      <selection activeCell="D9" sqref="D9"/>
    </sheetView>
  </sheetViews>
  <sheetFormatPr defaultRowHeight="12.75"/>
  <cols>
    <col min="1" max="1" width="5.28515625" style="3" customWidth="1"/>
    <col min="2" max="2" width="5.42578125" style="3" customWidth="1"/>
    <col min="3" max="3" width="6.28515625" style="3" customWidth="1"/>
    <col min="4" max="4" width="24.28515625" style="3" customWidth="1"/>
    <col min="5" max="5" width="9.85546875" style="3" hidden="1" customWidth="1"/>
    <col min="6" max="6" width="23.85546875" style="3" hidden="1" customWidth="1"/>
    <col min="7" max="7" width="9.5703125" style="3" customWidth="1"/>
    <col min="8" max="8" width="22.85546875" style="3" customWidth="1"/>
    <col min="9" max="10" width="2.5703125" style="3" hidden="1" customWidth="1"/>
    <col min="11" max="11" width="8.42578125" style="3" customWidth="1"/>
    <col min="12" max="12" width="7.42578125" style="3" hidden="1" customWidth="1"/>
    <col min="13" max="13" width="7.140625" style="3" customWidth="1"/>
    <col min="14" max="14" width="7.85546875" style="3" customWidth="1"/>
    <col min="15" max="15" width="4.140625" style="3" customWidth="1"/>
    <col min="16" max="16" width="7.28515625" style="3" customWidth="1"/>
    <col min="17" max="20" width="9.140625" style="3"/>
    <col min="21" max="21" width="5.42578125" style="3" customWidth="1"/>
    <col min="22" max="22" width="4.28515625" style="3" customWidth="1"/>
    <col min="23" max="23" width="26.85546875" style="3" customWidth="1"/>
    <col min="24" max="16384" width="9.140625" style="3"/>
  </cols>
  <sheetData>
    <row r="1" spans="1:36" ht="69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r="2" spans="1:36" ht="43.5" customHeight="1">
      <c r="A2" s="4" t="str">
        <f>N_sor1</f>
        <v>III Всероссийские соревнования по конькобежному спорту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36" ht="36" customHeight="1">
      <c r="A3" s="5" t="str">
        <f>N_sor2</f>
        <v>"ПАМЯТИ Б.И.ШАВЫРИНА"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36" s="8" customFormat="1" ht="30" customHeight="1">
      <c r="A4" s="6" t="s">
        <v>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  <c r="P4" s="7"/>
    </row>
    <row r="5" spans="1:36" ht="31.5" customHeight="1" thickBot="1">
      <c r="A5" s="9" t="s">
        <v>1</v>
      </c>
      <c r="B5" s="9"/>
      <c r="C5" s="9"/>
      <c r="D5" s="9"/>
      <c r="E5" s="10"/>
      <c r="F5" s="10"/>
      <c r="G5" s="10"/>
      <c r="H5" s="10"/>
      <c r="I5" s="11" t="str">
        <f>D_d3</f>
        <v>23 октября 2016 г.</v>
      </c>
      <c r="J5" s="12"/>
      <c r="K5" s="12"/>
      <c r="L5" s="12"/>
      <c r="M5" s="12"/>
      <c r="N5" s="12"/>
    </row>
    <row r="6" spans="1:36" ht="30.75" customHeight="1" thickTop="1">
      <c r="A6" s="13"/>
      <c r="B6" s="13"/>
      <c r="C6" s="13"/>
      <c r="D6" s="13"/>
      <c r="E6" s="14"/>
      <c r="F6" s="14"/>
      <c r="G6" s="14"/>
      <c r="H6" s="14"/>
      <c r="I6" s="15"/>
      <c r="J6" s="16"/>
      <c r="K6" s="16"/>
      <c r="L6" s="16"/>
      <c r="M6" s="16"/>
      <c r="N6" s="16"/>
    </row>
    <row r="7" spans="1:36" ht="30" customHeight="1">
      <c r="B7" s="17"/>
      <c r="C7" s="18" t="str">
        <f>N_un</f>
        <v>Мужчины</v>
      </c>
      <c r="D7" s="18"/>
      <c r="E7" s="18"/>
      <c r="F7" s="18"/>
      <c r="G7" s="18"/>
      <c r="H7" s="18"/>
      <c r="I7" s="18"/>
      <c r="J7" s="17"/>
      <c r="K7" s="19" t="s">
        <v>2</v>
      </c>
      <c r="L7" s="17"/>
      <c r="M7" s="17"/>
      <c r="N7" s="17"/>
      <c r="O7" s="20"/>
      <c r="P7" s="21" t="s">
        <v>3</v>
      </c>
      <c r="Q7" s="21" t="s">
        <v>4</v>
      </c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</row>
    <row r="8" spans="1:36" ht="19.5" customHeight="1" thickBot="1">
      <c r="A8" s="23" t="s">
        <v>5</v>
      </c>
      <c r="B8" s="23" t="s">
        <v>6</v>
      </c>
      <c r="C8" s="24" t="s">
        <v>7</v>
      </c>
      <c r="D8" s="23" t="s">
        <v>8</v>
      </c>
      <c r="E8" s="23" t="s">
        <v>9</v>
      </c>
      <c r="F8" s="23"/>
      <c r="G8" s="23" t="s">
        <v>9</v>
      </c>
      <c r="H8" s="23" t="s">
        <v>10</v>
      </c>
      <c r="I8" s="23" t="s">
        <v>11</v>
      </c>
      <c r="J8" s="23"/>
      <c r="K8" s="23" t="s">
        <v>12</v>
      </c>
      <c r="L8" s="23" t="s">
        <v>13</v>
      </c>
      <c r="M8" s="23" t="s">
        <v>14</v>
      </c>
      <c r="N8" s="23" t="s">
        <v>15</v>
      </c>
      <c r="O8" s="20"/>
      <c r="P8" s="25"/>
      <c r="Q8" s="25"/>
      <c r="T8" s="21"/>
      <c r="U8" s="21"/>
      <c r="V8" s="22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</row>
    <row r="9" spans="1:36" ht="18.75" customHeight="1" thickTop="1">
      <c r="A9" s="26">
        <v>1</v>
      </c>
      <c r="B9" s="27">
        <v>76</v>
      </c>
      <c r="C9" s="27" t="s">
        <v>16</v>
      </c>
      <c r="D9" s="28" t="s">
        <v>17</v>
      </c>
      <c r="E9" s="29" t="s">
        <v>18</v>
      </c>
      <c r="F9" s="30">
        <v>34626</v>
      </c>
      <c r="G9" s="29" t="s">
        <v>19</v>
      </c>
      <c r="H9" s="31" t="s">
        <v>20</v>
      </c>
      <c r="I9" s="31"/>
      <c r="J9" s="32"/>
      <c r="K9" s="33">
        <f>(O9*60+P9)/86400</f>
        <v>9.4751157407407405E-3</v>
      </c>
      <c r="L9" s="34"/>
      <c r="M9" s="35">
        <f>(K9-K$9)*86400</f>
        <v>0</v>
      </c>
      <c r="N9" s="36" t="s">
        <v>21</v>
      </c>
      <c r="O9" s="37">
        <v>13</v>
      </c>
      <c r="P9" s="38">
        <v>38.65</v>
      </c>
      <c r="Q9" s="25">
        <v>48.73</v>
      </c>
      <c r="T9" s="21"/>
      <c r="U9" s="21"/>
      <c r="V9" s="22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36" ht="32.25" customHeight="1">
      <c r="A10" s="39">
        <v>2</v>
      </c>
      <c r="B10" s="40">
        <v>53</v>
      </c>
      <c r="C10" s="40" t="s">
        <v>22</v>
      </c>
      <c r="D10" s="41" t="s">
        <v>23</v>
      </c>
      <c r="E10" s="42" t="s">
        <v>18</v>
      </c>
      <c r="F10" s="43">
        <v>32488</v>
      </c>
      <c r="G10" s="42" t="s">
        <v>19</v>
      </c>
      <c r="H10" s="44" t="s">
        <v>24</v>
      </c>
      <c r="I10" s="44"/>
      <c r="J10" s="45"/>
      <c r="K10" s="46">
        <f>(O10*60+P10)/86400</f>
        <v>9.5432870370370359E-3</v>
      </c>
      <c r="L10" s="47"/>
      <c r="M10" s="48">
        <f>(K10-K$9)*86400</f>
        <v>5.8899999999999171</v>
      </c>
      <c r="N10" s="49" t="s">
        <v>21</v>
      </c>
      <c r="O10" s="20">
        <v>13</v>
      </c>
      <c r="P10" s="25">
        <v>44.54</v>
      </c>
      <c r="Q10" s="25"/>
      <c r="T10" s="21"/>
      <c r="U10" s="21"/>
      <c r="V10" s="22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6" ht="6" customHeight="1" thickBot="1">
      <c r="A11" s="50"/>
      <c r="B11" s="51"/>
      <c r="C11" s="51"/>
      <c r="D11" s="52"/>
      <c r="E11" s="53"/>
      <c r="F11" s="53"/>
      <c r="G11" s="54"/>
      <c r="H11" s="54"/>
      <c r="I11" s="54"/>
      <c r="J11" s="55"/>
      <c r="K11" s="56"/>
      <c r="L11" s="57"/>
      <c r="M11" s="58"/>
      <c r="N11" s="50"/>
      <c r="O11" s="20"/>
      <c r="P11" s="25"/>
      <c r="Q11" s="25"/>
      <c r="T11" s="21"/>
      <c r="U11" s="21"/>
      <c r="V11" s="22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36" ht="13.5" thickTop="1"/>
    <row r="13" spans="1:36" s="8" customFormat="1" ht="18" customHeight="1">
      <c r="B13" s="59" t="s">
        <v>25</v>
      </c>
      <c r="D13" s="60"/>
      <c r="E13" s="60"/>
      <c r="F13" s="61"/>
      <c r="G13" s="61"/>
      <c r="K13" s="61" t="s">
        <v>26</v>
      </c>
      <c r="N13" s="62"/>
    </row>
    <row r="14" spans="1:36" s="8" customFormat="1" ht="18" customHeight="1">
      <c r="B14" s="59" t="s">
        <v>27</v>
      </c>
      <c r="D14" s="63"/>
      <c r="E14" s="64"/>
      <c r="F14" s="61"/>
      <c r="G14" s="61"/>
      <c r="H14" s="65"/>
      <c r="K14" s="61" t="s">
        <v>28</v>
      </c>
      <c r="N14" s="62"/>
    </row>
    <row r="15" spans="1:36" s="8" customFormat="1" ht="18" customHeight="1">
      <c r="A15" s="36"/>
      <c r="B15" s="66"/>
      <c r="C15" s="66"/>
      <c r="D15" s="67"/>
      <c r="E15" s="68"/>
      <c r="F15" s="68"/>
      <c r="G15" s="65"/>
      <c r="H15" s="69"/>
      <c r="I15" s="69"/>
      <c r="J15" s="70"/>
      <c r="K15" s="61" t="s">
        <v>29</v>
      </c>
      <c r="L15" s="71"/>
      <c r="M15" s="72"/>
      <c r="N15" s="36"/>
      <c r="O15" s="73"/>
      <c r="P15" s="74"/>
      <c r="Q15" s="74"/>
      <c r="T15" s="75"/>
      <c r="U15" s="75"/>
      <c r="V15" s="66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</row>
    <row r="18" spans="2:15" s="8" customFormat="1">
      <c r="B18" s="59" t="s">
        <v>30</v>
      </c>
    </row>
    <row r="19" spans="2:15" s="8" customFormat="1"/>
    <row r="20" spans="2:15" s="8" customFormat="1"/>
    <row r="21" spans="2:15" s="8" customFormat="1"/>
    <row r="22" spans="2:15" s="8" customFormat="1"/>
    <row r="23" spans="2:15" s="8" customFormat="1"/>
    <row r="24" spans="2:15" s="8" customFormat="1"/>
    <row r="25" spans="2:15" s="8" customFormat="1">
      <c r="B25" s="76" t="s">
        <v>31</v>
      </c>
      <c r="C25" s="76"/>
      <c r="D25" s="76"/>
      <c r="L25" s="77" t="s">
        <v>32</v>
      </c>
      <c r="M25" s="77"/>
      <c r="N25" s="77"/>
      <c r="O25" s="77"/>
    </row>
  </sheetData>
  <dataConsolidate/>
  <mergeCells count="9">
    <mergeCell ref="C7:I7"/>
    <mergeCell ref="B25:D25"/>
    <mergeCell ref="L25:O25"/>
    <mergeCell ref="A1:N1"/>
    <mergeCell ref="A2:N2"/>
    <mergeCell ref="A3:N3"/>
    <mergeCell ref="A4:N4"/>
    <mergeCell ref="A5:D5"/>
    <mergeCell ref="I5:N5"/>
  </mergeCells>
  <pageMargins left="0.39370078740157483" right="0.39370078740157483" top="0.39370078740157483" bottom="0.39370078740157483" header="0.51181102362204722" footer="0.19685039370078741"/>
  <pageSetup paperSize="9" orientation="portrait" r:id="rId1"/>
  <headerFooter alignWithMargins="0"/>
  <drawing r:id="rId2"/>
  <legacyDrawing r:id="rId3"/>
  <controls>
    <control shapeId="1027" r:id="rId4" name="CommandButton3"/>
    <control shapeId="1026" r:id="rId5" name="CommandButton2"/>
    <control shapeId="1025" r:id="rId6" name="CommandButton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1000_21</vt:lpstr>
      <vt:lpstr>'1000_21'!Заголовки_для_печати</vt:lpstr>
      <vt:lpstr>'1000_21'!Область_печати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2016-10-23T10:16:04Z</dcterms:created>
  <dcterms:modified xsi:type="dcterms:W3CDTF">2016-10-23T10:16:33Z</dcterms:modified>
</cp:coreProperties>
</file>