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коман.спринт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1" localSheetId="0">коман.спринт!#REF!</definedName>
    <definedName name="Men1000_2" localSheetId="0">коман.спринт!$B$12:$B$54</definedName>
    <definedName name="N_sor1">[1]const!$C$1</definedName>
    <definedName name="N_sor2">[1]const!$C$2</definedName>
    <definedName name="_xlnm.Print_Titles" localSheetId="0">коман.спринт!$2:$4</definedName>
    <definedName name="_xlnm.Print_Area" localSheetId="0">коман.спринт!$A$1:$N$63</definedName>
  </definedNames>
  <calcPr calcId="124519"/>
</workbook>
</file>

<file path=xl/calcChain.xml><?xml version="1.0" encoding="utf-8"?>
<calcChain xmlns="http://schemas.openxmlformats.org/spreadsheetml/2006/main">
  <c r="L53" i="1"/>
  <c r="L52"/>
  <c r="L51"/>
  <c r="L50"/>
  <c r="N50" s="1"/>
  <c r="L49"/>
  <c r="N49" s="1"/>
  <c r="L48"/>
  <c r="N48" s="1"/>
  <c r="L47"/>
  <c r="N47" s="1"/>
  <c r="L46"/>
  <c r="N46" s="1"/>
  <c r="L45"/>
  <c r="N45" s="1"/>
  <c r="L44"/>
  <c r="N44" s="1"/>
  <c r="L43"/>
  <c r="N43" s="1"/>
  <c r="L42"/>
  <c r="N42" s="1"/>
  <c r="L41"/>
  <c r="N41" s="1"/>
  <c r="L40"/>
  <c r="N40" s="1"/>
  <c r="L39"/>
  <c r="N39" s="1"/>
  <c r="L38"/>
  <c r="N38" s="1"/>
  <c r="L37"/>
  <c r="N37" s="1"/>
  <c r="L36"/>
  <c r="N36" s="1"/>
  <c r="L35"/>
  <c r="N35" s="1"/>
  <c r="L34"/>
  <c r="N34" s="1"/>
  <c r="L33"/>
  <c r="N33" s="1"/>
  <c r="L32"/>
  <c r="N32" s="1"/>
  <c r="L31"/>
  <c r="N31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L18"/>
  <c r="L17"/>
  <c r="L16"/>
  <c r="L15"/>
  <c r="N15" s="1"/>
  <c r="L14"/>
  <c r="N14" s="1"/>
  <c r="L13"/>
  <c r="N13" s="1"/>
  <c r="L12"/>
  <c r="N12" s="1"/>
  <c r="L11"/>
  <c r="N11" s="1"/>
  <c r="L10"/>
  <c r="L9"/>
  <c r="N9" s="1"/>
  <c r="H4"/>
  <c r="A3"/>
  <c r="A2"/>
  <c r="N18" l="1"/>
  <c r="N17"/>
</calcChain>
</file>

<file path=xl/sharedStrings.xml><?xml version="1.0" encoding="utf-8"?>
<sst xmlns="http://schemas.openxmlformats.org/spreadsheetml/2006/main" count="107" uniqueCount="92">
  <si>
    <t>г.Коломна КЦ "Коломна"</t>
  </si>
  <si>
    <t xml:space="preserve">Женщины и Мужчины </t>
  </si>
  <si>
    <t>командный спринт</t>
  </si>
  <si>
    <t>1.17,00</t>
  </si>
  <si>
    <t>1.10,50</t>
  </si>
  <si>
    <t>Место</t>
  </si>
  <si>
    <t>№</t>
  </si>
  <si>
    <t>Дорожка</t>
  </si>
  <si>
    <t>Фамилия, Имя</t>
  </si>
  <si>
    <t>Возр.группа</t>
  </si>
  <si>
    <t>Разряд</t>
  </si>
  <si>
    <t>Название команды</t>
  </si>
  <si>
    <t>Регион</t>
  </si>
  <si>
    <t>Тренер</t>
  </si>
  <si>
    <t>Время</t>
  </si>
  <si>
    <t>Отст.</t>
  </si>
  <si>
    <t>Очки</t>
  </si>
  <si>
    <t>Вып.разр</t>
  </si>
  <si>
    <t>Чулкова Евгения</t>
  </si>
  <si>
    <t>o</t>
  </si>
  <si>
    <t>Бакалова Елена</t>
  </si>
  <si>
    <t>№ 2</t>
  </si>
  <si>
    <t>Даньшина Александра</t>
  </si>
  <si>
    <t>Успенская Надежда</t>
  </si>
  <si>
    <t>i</t>
  </si>
  <si>
    <t>Епанешникова Татьяна</t>
  </si>
  <si>
    <t>№ 3</t>
  </si>
  <si>
    <t>Филимонова Людмила</t>
  </si>
  <si>
    <t>Березина Алла</t>
  </si>
  <si>
    <t>Казанбаева Галина</t>
  </si>
  <si>
    <t>№ 9</t>
  </si>
  <si>
    <t>Жукова Людмила</t>
  </si>
  <si>
    <t>Ульянычева Галина</t>
  </si>
  <si>
    <t>Артеменко Ольга</t>
  </si>
  <si>
    <t>"НИОМ"</t>
  </si>
  <si>
    <t>Бокарева Ирина</t>
  </si>
  <si>
    <t>Свистухин Роман</t>
  </si>
  <si>
    <t>Загуменнов Виктор</t>
  </si>
  <si>
    <t>№ 13</t>
  </si>
  <si>
    <t>Хрущев Дмитрий</t>
  </si>
  <si>
    <t>Болонин Владислав</t>
  </si>
  <si>
    <t>Баев Эдуард</t>
  </si>
  <si>
    <t>№ 15</t>
  </si>
  <si>
    <t>Орлов Борис</t>
  </si>
  <si>
    <t>Бондаренко Дмитрий</t>
  </si>
  <si>
    <t xml:space="preserve">Kopka Tjard </t>
  </si>
  <si>
    <t>№ 12</t>
  </si>
  <si>
    <t>Савельев Сергей</t>
  </si>
  <si>
    <t>Яковцев Игорь</t>
  </si>
  <si>
    <t>Фетисов Александр</t>
  </si>
  <si>
    <t>"Тамбовские волки"</t>
  </si>
  <si>
    <t>Летунов Владимир</t>
  </si>
  <si>
    <t>Жихарев Николай</t>
  </si>
  <si>
    <t>Богатов Владимир</t>
  </si>
  <si>
    <t>"Северяне"</t>
  </si>
  <si>
    <t>Гулин Юрий</t>
  </si>
  <si>
    <t>Кистенев Александр</t>
  </si>
  <si>
    <t>Тютин Алексей</t>
  </si>
  <si>
    <t>"КТМ"</t>
  </si>
  <si>
    <t>Мазеин Сергей</t>
  </si>
  <si>
    <t>Бунин Александр</t>
  </si>
  <si>
    <t>Осипов Юрий</t>
  </si>
  <si>
    <t>№ 8</t>
  </si>
  <si>
    <t>Касьянов Иван</t>
  </si>
  <si>
    <t>Воробьев Владимир</t>
  </si>
  <si>
    <t>Жидков Евгений</t>
  </si>
  <si>
    <t>"Родные просторы"</t>
  </si>
  <si>
    <t>Изотов Павел</t>
  </si>
  <si>
    <t>Бунин Георгий</t>
  </si>
  <si>
    <t>Кокунов Анатолий</t>
  </si>
  <si>
    <t>№ 7</t>
  </si>
  <si>
    <t>Бокарев Виктор</t>
  </si>
  <si>
    <t>Прядеин Анатолий</t>
  </si>
  <si>
    <t>Логинов Сергей</t>
  </si>
  <si>
    <t>№ 5</t>
  </si>
  <si>
    <t>Шкляев Сергей</t>
  </si>
  <si>
    <t xml:space="preserve">Козлачков Михаил </t>
  </si>
  <si>
    <t>в/к</t>
  </si>
  <si>
    <t>Дрори Итай</t>
  </si>
  <si>
    <t>в\к</t>
  </si>
  <si>
    <t>№ 14</t>
  </si>
  <si>
    <t>Водиченков Антон</t>
  </si>
  <si>
    <t>Начало: 10:00</t>
  </si>
  <si>
    <t>t льда: -6,3</t>
  </si>
  <si>
    <t>Окончание: 10:25</t>
  </si>
  <si>
    <t>t воздуха: +14,3</t>
  </si>
  <si>
    <r>
      <t>t воздуха: +14,3</t>
    </r>
    <r>
      <rPr>
        <sz val="10"/>
        <rFont val="Calibri"/>
        <family val="2"/>
        <charset val="204"/>
      </rPr>
      <t>ᵒ</t>
    </r>
  </si>
  <si>
    <t>влажность: 30 %</t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</si>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</sst>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8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justify"/>
    </xf>
    <xf numFmtId="14" fontId="3" fillId="0" borderId="0" xfId="0" applyNumberFormat="1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vertical="justify"/>
    </xf>
    <xf numFmtId="0" fontId="3" fillId="0" borderId="0" xfId="0" applyFont="1" applyFill="1" applyBorder="1" applyAlignment="1">
      <alignment vertical="justify" wrapText="1"/>
    </xf>
    <xf numFmtId="164" fontId="12" fillId="0" borderId="0" xfId="0" applyNumberFormat="1" applyFont="1" applyBorder="1" applyAlignment="1">
      <alignment horizontal="center" vertical="justify"/>
    </xf>
    <xf numFmtId="165" fontId="13" fillId="0" borderId="0" xfId="0" applyNumberFormat="1" applyFont="1" applyBorder="1" applyAlignment="1">
      <alignment horizontal="center" vertical="justify"/>
    </xf>
    <xf numFmtId="166" fontId="13" fillId="0" borderId="0" xfId="0" applyNumberFormat="1" applyFont="1" applyBorder="1" applyAlignment="1">
      <alignment horizontal="center" vertical="justify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justify"/>
    </xf>
    <xf numFmtId="165" fontId="3" fillId="0" borderId="0" xfId="0" applyNumberFormat="1" applyFont="1" applyBorder="1" applyAlignment="1">
      <alignment horizontal="center" vertical="justify"/>
    </xf>
    <xf numFmtId="166" fontId="3" fillId="0" borderId="0" xfId="0" applyNumberFormat="1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left" vertical="justify"/>
    </xf>
    <xf numFmtId="14" fontId="3" fillId="0" borderId="2" xfId="0" applyNumberFormat="1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vertical="justify"/>
    </xf>
    <xf numFmtId="0" fontId="3" fillId="0" borderId="2" xfId="0" applyFont="1" applyFill="1" applyBorder="1" applyAlignment="1">
      <alignment vertical="justify" wrapText="1"/>
    </xf>
    <xf numFmtId="167" fontId="3" fillId="0" borderId="2" xfId="0" applyNumberFormat="1" applyFont="1" applyFill="1" applyBorder="1" applyAlignment="1">
      <alignment vertical="justify"/>
    </xf>
    <xf numFmtId="164" fontId="12" fillId="0" borderId="2" xfId="0" applyNumberFormat="1" applyFont="1" applyBorder="1" applyAlignment="1">
      <alignment horizontal="center" vertical="justify"/>
    </xf>
    <xf numFmtId="165" fontId="13" fillId="0" borderId="2" xfId="0" applyNumberFormat="1" applyFont="1" applyBorder="1" applyAlignment="1">
      <alignment horizontal="center" vertical="justify"/>
    </xf>
    <xf numFmtId="166" fontId="13" fillId="0" borderId="2" xfId="0" applyNumberFormat="1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0" fontId="3" fillId="0" borderId="3" xfId="0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horizontal="left" vertical="justify"/>
    </xf>
    <xf numFmtId="14" fontId="3" fillId="0" borderId="3" xfId="0" applyNumberFormat="1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vertical="justify"/>
    </xf>
    <xf numFmtId="0" fontId="3" fillId="0" borderId="3" xfId="0" applyFont="1" applyFill="1" applyBorder="1" applyAlignment="1">
      <alignment vertical="justify" wrapText="1"/>
    </xf>
    <xf numFmtId="164" fontId="12" fillId="0" borderId="3" xfId="0" applyNumberFormat="1" applyFont="1" applyBorder="1" applyAlignment="1">
      <alignment horizontal="center" vertical="justify"/>
    </xf>
    <xf numFmtId="165" fontId="13" fillId="0" borderId="3" xfId="0" applyNumberFormat="1" applyFont="1" applyBorder="1" applyAlignment="1">
      <alignment horizontal="center" vertical="justify"/>
    </xf>
    <xf numFmtId="166" fontId="13" fillId="0" borderId="3" xfId="0" applyNumberFormat="1" applyFont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Fill="1" applyBorder="1" applyAlignment="1">
      <alignment horizontal="left" vertical="justify"/>
    </xf>
    <xf numFmtId="14" fontId="3" fillId="0" borderId="1" xfId="0" applyNumberFormat="1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vertical="justify"/>
    </xf>
    <xf numFmtId="0" fontId="3" fillId="0" borderId="1" xfId="0" applyFont="1" applyFill="1" applyBorder="1" applyAlignment="1">
      <alignment vertical="justify" wrapText="1"/>
    </xf>
    <xf numFmtId="164" fontId="12" fillId="0" borderId="1" xfId="0" applyNumberFormat="1" applyFont="1" applyBorder="1" applyAlignment="1">
      <alignment horizontal="center" vertical="justify"/>
    </xf>
    <xf numFmtId="165" fontId="13" fillId="0" borderId="1" xfId="0" applyNumberFormat="1" applyFont="1" applyBorder="1" applyAlignment="1">
      <alignment horizontal="center" vertical="justify"/>
    </xf>
    <xf numFmtId="166" fontId="13" fillId="0" borderId="1" xfId="0" applyNumberFormat="1" applyFont="1" applyBorder="1" applyAlignment="1">
      <alignment horizontal="center" vertical="justify" wrapText="1"/>
    </xf>
    <xf numFmtId="167" fontId="3" fillId="0" borderId="0" xfId="0" applyNumberFormat="1" applyFont="1" applyFill="1" applyBorder="1" applyAlignment="1">
      <alignment vertical="justify"/>
    </xf>
    <xf numFmtId="0" fontId="1" fillId="0" borderId="0" xfId="0" applyFont="1" applyBorder="1" applyAlignment="1">
      <alignment wrapText="1"/>
    </xf>
    <xf numFmtId="167" fontId="3" fillId="0" borderId="1" xfId="0" applyNumberFormat="1" applyFont="1" applyFill="1" applyBorder="1" applyAlignment="1">
      <alignment vertical="justify"/>
    </xf>
    <xf numFmtId="0" fontId="3" fillId="0" borderId="1" xfId="0" applyFont="1" applyFill="1" applyBorder="1" applyAlignment="1">
      <alignment horizontal="left" vertical="justify" wrapText="1"/>
    </xf>
    <xf numFmtId="14" fontId="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justify" wrapText="1"/>
    </xf>
    <xf numFmtId="164" fontId="9" fillId="0" borderId="1" xfId="0" applyNumberFormat="1" applyFont="1" applyBorder="1" applyAlignment="1">
      <alignment horizontal="left" vertical="justify"/>
    </xf>
    <xf numFmtId="165" fontId="3" fillId="0" borderId="1" xfId="0" applyNumberFormat="1" applyFont="1" applyBorder="1" applyAlignment="1">
      <alignment horizontal="left" vertical="justify"/>
    </xf>
    <xf numFmtId="166" fontId="3" fillId="0" borderId="1" xfId="0" applyNumberFormat="1" applyFont="1" applyBorder="1" applyAlignment="1">
      <alignment horizontal="left" vertical="justify" wrapText="1"/>
    </xf>
    <xf numFmtId="0" fontId="14" fillId="0" borderId="0" xfId="0" applyFont="1"/>
    <xf numFmtId="0" fontId="15" fillId="0" borderId="0" xfId="0" applyFont="1" applyFill="1"/>
    <xf numFmtId="164" fontId="14" fillId="0" borderId="0" xfId="0" applyNumberFormat="1" applyFont="1"/>
    <xf numFmtId="0" fontId="3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justify"/>
    </xf>
    <xf numFmtId="14" fontId="15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 vertical="justify" wrapText="1"/>
    </xf>
    <xf numFmtId="167" fontId="3" fillId="0" borderId="0" xfId="0" applyNumberFormat="1" applyFont="1" applyBorder="1" applyAlignment="1">
      <alignment vertical="justify"/>
    </xf>
    <xf numFmtId="166" fontId="3" fillId="0" borderId="0" xfId="0" applyNumberFormat="1" applyFont="1" applyBorder="1" applyAlignment="1">
      <alignment horizontal="left" vertical="justify" wrapText="1"/>
    </xf>
    <xf numFmtId="0" fontId="17" fillId="0" borderId="0" xfId="0" applyFont="1" applyFill="1" applyBorder="1" applyAlignment="1">
      <alignment horizontal="center" vertical="justify" wrapText="1"/>
    </xf>
    <xf numFmtId="14" fontId="17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Border="1" applyAlignment="1">
      <alignment horizontal="center" vertical="justify"/>
    </xf>
    <xf numFmtId="0" fontId="8" fillId="0" borderId="0" xfId="0" applyFont="1" applyFill="1" applyBorder="1" applyAlignment="1">
      <alignment horizontal="center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2</xdr:row>
      <xdr:rowOff>9525</xdr:rowOff>
    </xdr:from>
    <xdr:to>
      <xdr:col>13</xdr:col>
      <xdr:colOff>514350</xdr:colOff>
      <xdr:row>3</xdr:row>
      <xdr:rowOff>133350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5" y="447675"/>
          <a:ext cx="9429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370114</xdr:colOff>
      <xdr:row>3</xdr:row>
      <xdr:rowOff>114300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50"/>
          <a:ext cx="836839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0</xdr:rowOff>
    </xdr:from>
    <xdr:to>
      <xdr:col>13</xdr:col>
      <xdr:colOff>514350</xdr:colOff>
      <xdr:row>2</xdr:row>
      <xdr:rowOff>9525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72150" y="0"/>
          <a:ext cx="990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1000_22 (3)"/>
      <sheetName val="500_21 (2)"/>
      <sheetName val="500_22"/>
      <sheetName val="1000_21"/>
      <sheetName val="1000_22"/>
      <sheetName val="1000_21 (2)"/>
      <sheetName val="1000_21 (3)"/>
      <sheetName val="коман.спринт"/>
      <sheetName val="масс-старт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6">
          <cell r="C6" t="str">
            <v>03 апреля 2016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>
    <tabColor rgb="FF00B0F0"/>
  </sheetPr>
  <dimension ref="A1:AL63"/>
  <sheetViews>
    <sheetView tabSelected="1" view="pageBreakPreview" zoomScale="175" zoomScaleSheetLayoutView="175" workbookViewId="0">
      <selection activeCell="D16" sqref="D16"/>
    </sheetView>
  </sheetViews>
  <sheetFormatPr defaultRowHeight="12.75"/>
  <cols>
    <col min="1" max="1" width="7" style="1" customWidth="1"/>
    <col min="2" max="2" width="7.5703125" style="1" customWidth="1"/>
    <col min="3" max="3" width="8.28515625" style="1" customWidth="1"/>
    <col min="4" max="4" width="25.85546875" style="1" customWidth="1"/>
    <col min="5" max="5" width="12.140625" style="1" customWidth="1"/>
    <col min="6" max="6" width="9.85546875" style="1" hidden="1" customWidth="1"/>
    <col min="7" max="7" width="9.140625" style="1" hidden="1" customWidth="1"/>
    <col min="8" max="8" width="22.28515625" style="1" customWidth="1"/>
    <col min="9" max="9" width="24.28515625" style="1" hidden="1" customWidth="1"/>
    <col min="10" max="10" width="14.140625" style="1" hidden="1" customWidth="1"/>
    <col min="11" max="11" width="0.7109375" style="1" hidden="1" customWidth="1"/>
    <col min="12" max="12" width="10.5703125" style="1" customWidth="1"/>
    <col min="13" max="13" width="0.7109375" style="1" hidden="1" customWidth="1"/>
    <col min="14" max="14" width="8.140625" style="1" customWidth="1"/>
    <col min="15" max="15" width="6.42578125" style="1" hidden="1" customWidth="1"/>
    <col min="16" max="16" width="7.85546875" style="1" customWidth="1"/>
    <col min="17" max="17" width="4.140625" style="1" customWidth="1"/>
    <col min="18" max="18" width="7.28515625" style="1" customWidth="1"/>
    <col min="19" max="22" width="9.140625" style="1"/>
    <col min="23" max="23" width="5.42578125" style="1" customWidth="1"/>
    <col min="24" max="24" width="4.28515625" style="1" customWidth="1"/>
    <col min="25" max="25" width="26.85546875" style="1" customWidth="1"/>
    <col min="26" max="16384" width="9.140625" style="1"/>
  </cols>
  <sheetData>
    <row r="1" spans="1:38" ht="6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38" ht="28.5" customHeight="1">
      <c r="A2" s="82" t="str">
        <f>N_sor1</f>
        <v>Всероссийские соревнования по конькобежному спорту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"/>
      <c r="P2" s="2"/>
    </row>
    <row r="3" spans="1:38" ht="25.5" customHeight="1">
      <c r="A3" s="83" t="str">
        <f>N_sor2</f>
        <v>"КОЛОМЕНСКИЙ ЛЕД"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"/>
      <c r="P3" s="3"/>
    </row>
    <row r="4" spans="1:38" ht="30" customHeight="1" thickBot="1">
      <c r="A4" s="84" t="s">
        <v>0</v>
      </c>
      <c r="B4" s="84"/>
      <c r="C4" s="84"/>
      <c r="D4" s="84"/>
      <c r="E4" s="4"/>
      <c r="F4" s="4"/>
      <c r="G4" s="4"/>
      <c r="H4" s="85" t="str">
        <f>D_d3</f>
        <v>03 апреля 2016 г.</v>
      </c>
      <c r="I4" s="85"/>
      <c r="J4" s="85"/>
      <c r="K4" s="85"/>
      <c r="L4" s="85"/>
      <c r="M4" s="85"/>
      <c r="N4" s="85"/>
      <c r="O4" s="5"/>
      <c r="P4" s="5"/>
    </row>
    <row r="5" spans="1:38" ht="3.75" customHeight="1" thickTop="1">
      <c r="A5" s="6"/>
      <c r="B5" s="6"/>
      <c r="C5" s="6"/>
      <c r="D5" s="6"/>
      <c r="E5" s="7"/>
      <c r="F5" s="7"/>
      <c r="G5" s="7"/>
      <c r="H5" s="7"/>
      <c r="I5" s="7"/>
      <c r="J5" s="8"/>
      <c r="K5" s="9"/>
      <c r="L5" s="9"/>
      <c r="M5" s="9"/>
      <c r="N5" s="9"/>
      <c r="O5" s="9"/>
      <c r="P5" s="9"/>
    </row>
    <row r="6" spans="1:38" ht="3" customHeight="1">
      <c r="A6" s="6"/>
      <c r="B6" s="6"/>
      <c r="C6" s="6"/>
      <c r="D6" s="6"/>
      <c r="E6" s="7"/>
      <c r="F6" s="7"/>
      <c r="G6" s="7"/>
      <c r="H6" s="7"/>
      <c r="I6" s="7"/>
      <c r="J6" s="8"/>
      <c r="K6" s="9"/>
      <c r="L6" s="9"/>
      <c r="M6" s="9"/>
      <c r="N6" s="9"/>
      <c r="O6" s="9"/>
      <c r="P6" s="9"/>
    </row>
    <row r="7" spans="1:38" ht="35.25" customHeight="1">
      <c r="A7" s="86" t="s">
        <v>1</v>
      </c>
      <c r="B7" s="86"/>
      <c r="C7" s="86"/>
      <c r="D7" s="86"/>
      <c r="E7" s="86"/>
      <c r="F7" s="10"/>
      <c r="G7" s="10"/>
      <c r="H7" s="87" t="s">
        <v>2</v>
      </c>
      <c r="I7" s="87"/>
      <c r="J7" s="87"/>
      <c r="K7" s="87"/>
      <c r="L7" s="87"/>
      <c r="M7" s="87"/>
      <c r="N7" s="87"/>
      <c r="O7" s="11"/>
      <c r="P7" s="11"/>
      <c r="Q7" s="12"/>
      <c r="R7" s="13" t="s">
        <v>3</v>
      </c>
      <c r="S7" s="13" t="s">
        <v>4</v>
      </c>
      <c r="V7" s="13"/>
      <c r="W7" s="13"/>
      <c r="X7" s="14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2.75" customHeight="1" thickBot="1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10</v>
      </c>
      <c r="H8" s="15" t="s">
        <v>11</v>
      </c>
      <c r="I8" s="15" t="s">
        <v>12</v>
      </c>
      <c r="J8" s="15" t="s">
        <v>13</v>
      </c>
      <c r="K8" s="15"/>
      <c r="L8" s="15" t="s">
        <v>14</v>
      </c>
      <c r="M8" s="15"/>
      <c r="N8" s="15" t="s">
        <v>15</v>
      </c>
      <c r="O8" s="15" t="s">
        <v>16</v>
      </c>
      <c r="P8" s="15" t="s">
        <v>17</v>
      </c>
      <c r="Q8" s="12"/>
      <c r="R8" s="17"/>
      <c r="S8" s="17"/>
      <c r="V8" s="13"/>
      <c r="W8" s="13"/>
      <c r="X8" s="14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13.5" customHeight="1" thickTop="1">
      <c r="A9" s="18"/>
      <c r="B9" s="14">
        <v>1</v>
      </c>
      <c r="C9" s="14"/>
      <c r="D9" s="19" t="s">
        <v>18</v>
      </c>
      <c r="E9" s="14">
        <v>30</v>
      </c>
      <c r="F9" s="20">
        <v>30493</v>
      </c>
      <c r="G9" s="14"/>
      <c r="H9" s="14"/>
      <c r="I9" s="21"/>
      <c r="J9" s="22"/>
      <c r="K9" s="21"/>
      <c r="L9" s="23">
        <f t="shared" ref="L9:L50" si="0">(Q9*60+R9)/86400</f>
        <v>1.2321759259259261E-3</v>
      </c>
      <c r="M9" s="24"/>
      <c r="N9" s="25">
        <f>(L9-L$12)*86400</f>
        <v>3.7500000000000053</v>
      </c>
      <c r="O9" s="26"/>
      <c r="P9" s="18"/>
      <c r="Q9" s="12">
        <v>1</v>
      </c>
      <c r="R9" s="17">
        <v>46.46</v>
      </c>
      <c r="S9" s="17"/>
      <c r="V9" s="13"/>
      <c r="W9" s="13"/>
      <c r="X9" s="14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13.5" customHeight="1">
      <c r="A10" s="18">
        <v>1</v>
      </c>
      <c r="B10" s="14">
        <v>12</v>
      </c>
      <c r="C10" s="14" t="s">
        <v>19</v>
      </c>
      <c r="D10" s="19" t="s">
        <v>20</v>
      </c>
      <c r="E10" s="14">
        <v>45</v>
      </c>
      <c r="F10" s="20">
        <v>25518</v>
      </c>
      <c r="G10" s="14"/>
      <c r="H10" s="14" t="s">
        <v>21</v>
      </c>
      <c r="I10" s="21"/>
      <c r="J10" s="22"/>
      <c r="K10" s="21"/>
      <c r="L10" s="27">
        <f t="shared" si="0"/>
        <v>1.2321759259259261E-3</v>
      </c>
      <c r="M10" s="28"/>
      <c r="N10" s="29">
        <v>0</v>
      </c>
      <c r="O10" s="26"/>
      <c r="P10" s="18"/>
      <c r="Q10" s="12">
        <v>1</v>
      </c>
      <c r="R10" s="17">
        <v>46.46</v>
      </c>
      <c r="S10" s="17"/>
      <c r="V10" s="13"/>
      <c r="W10" s="13"/>
      <c r="X10" s="14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ht="13.5" customHeight="1" thickBot="1">
      <c r="A11" s="30"/>
      <c r="B11" s="31">
        <v>5</v>
      </c>
      <c r="C11" s="32"/>
      <c r="D11" s="33" t="s">
        <v>22</v>
      </c>
      <c r="E11" s="31">
        <v>35</v>
      </c>
      <c r="F11" s="34">
        <v>28293</v>
      </c>
      <c r="G11" s="31"/>
      <c r="H11" s="31"/>
      <c r="I11" s="35"/>
      <c r="J11" s="36"/>
      <c r="K11" s="37"/>
      <c r="L11" s="38">
        <f t="shared" si="0"/>
        <v>1.2321759259259261E-3</v>
      </c>
      <c r="M11" s="39"/>
      <c r="N11" s="40">
        <f>(L11-L$12)*86400</f>
        <v>3.7500000000000053</v>
      </c>
      <c r="O11" s="26"/>
      <c r="P11" s="18"/>
      <c r="Q11" s="12">
        <v>1</v>
      </c>
      <c r="R11" s="17">
        <v>46.46</v>
      </c>
      <c r="S11" s="17"/>
      <c r="V11" s="13"/>
      <c r="W11" s="13"/>
      <c r="X11" s="14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8" ht="13.5" customHeight="1" thickTop="1">
      <c r="A12" s="41"/>
      <c r="B12" s="42">
        <v>7</v>
      </c>
      <c r="C12" s="14"/>
      <c r="D12" s="43" t="s">
        <v>23</v>
      </c>
      <c r="E12" s="42">
        <v>40</v>
      </c>
      <c r="F12" s="44"/>
      <c r="G12" s="42"/>
      <c r="H12" s="42"/>
      <c r="I12" s="45"/>
      <c r="J12" s="46"/>
      <c r="K12" s="45"/>
      <c r="L12" s="47">
        <f t="shared" si="0"/>
        <v>1.1887731481481482E-3</v>
      </c>
      <c r="M12" s="48"/>
      <c r="N12" s="49">
        <f>(L12-L$12)*86400</f>
        <v>0</v>
      </c>
      <c r="O12" s="26"/>
      <c r="P12" s="18"/>
      <c r="Q12" s="12">
        <v>1</v>
      </c>
      <c r="R12" s="17">
        <v>42.71</v>
      </c>
      <c r="S12" s="17"/>
      <c r="V12" s="13"/>
      <c r="W12" s="13"/>
      <c r="X12" s="14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ht="13.5" customHeight="1">
      <c r="A13" s="18">
        <v>1</v>
      </c>
      <c r="B13" s="14">
        <v>14</v>
      </c>
      <c r="C13" s="14" t="s">
        <v>24</v>
      </c>
      <c r="D13" s="19" t="s">
        <v>25</v>
      </c>
      <c r="E13" s="14">
        <v>55</v>
      </c>
      <c r="F13" s="20">
        <v>21756</v>
      </c>
      <c r="G13" s="14"/>
      <c r="H13" s="14" t="s">
        <v>26</v>
      </c>
      <c r="I13" s="21"/>
      <c r="J13" s="22"/>
      <c r="K13" s="21"/>
      <c r="L13" s="27">
        <f t="shared" si="0"/>
        <v>1.1887731481481482E-3</v>
      </c>
      <c r="M13" s="28"/>
      <c r="N13" s="29">
        <f>(L13-L$12)*86400</f>
        <v>0</v>
      </c>
      <c r="O13" s="26"/>
      <c r="P13" s="18"/>
      <c r="Q13" s="12">
        <v>1</v>
      </c>
      <c r="R13" s="17">
        <v>42.71</v>
      </c>
      <c r="S13" s="17"/>
      <c r="V13" s="13"/>
      <c r="W13" s="13"/>
      <c r="X13" s="14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ht="13.5" customHeight="1" thickBot="1">
      <c r="A14" s="50"/>
      <c r="B14" s="32">
        <v>13</v>
      </c>
      <c r="C14" s="32"/>
      <c r="D14" s="51" t="s">
        <v>27</v>
      </c>
      <c r="E14" s="32">
        <v>50</v>
      </c>
      <c r="F14" s="52">
        <v>22911</v>
      </c>
      <c r="G14" s="32"/>
      <c r="H14" s="32"/>
      <c r="I14" s="53"/>
      <c r="J14" s="54"/>
      <c r="K14" s="53"/>
      <c r="L14" s="55">
        <f t="shared" si="0"/>
        <v>1.1887731481481482E-3</v>
      </c>
      <c r="M14" s="56"/>
      <c r="N14" s="57">
        <f>(L14-L$12)*86400</f>
        <v>0</v>
      </c>
      <c r="O14" s="26"/>
      <c r="P14" s="18"/>
      <c r="Q14" s="12">
        <v>1</v>
      </c>
      <c r="R14" s="17">
        <v>42.71</v>
      </c>
      <c r="S14" s="17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13.5" customHeight="1" thickTop="1">
      <c r="A15" s="18"/>
      <c r="B15" s="14">
        <v>23</v>
      </c>
      <c r="C15" s="14"/>
      <c r="D15" s="19" t="s">
        <v>28</v>
      </c>
      <c r="E15" s="14">
        <v>75</v>
      </c>
      <c r="F15" s="20">
        <v>14841</v>
      </c>
      <c r="G15" s="14"/>
      <c r="H15" s="14"/>
      <c r="I15" s="21"/>
      <c r="J15" s="22"/>
      <c r="K15" s="21"/>
      <c r="L15" s="23">
        <f t="shared" si="0"/>
        <v>1.5033564814814814E-3</v>
      </c>
      <c r="M15" s="24"/>
      <c r="N15" s="25">
        <f>(L15-L$12)*86400</f>
        <v>27.179999999999986</v>
      </c>
      <c r="O15" s="26"/>
      <c r="P15" s="18"/>
      <c r="Q15" s="12">
        <v>2</v>
      </c>
      <c r="R15" s="17">
        <v>9.89</v>
      </c>
      <c r="S15" s="17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ht="13.5" customHeight="1">
      <c r="A16" s="18">
        <v>1</v>
      </c>
      <c r="B16" s="14">
        <v>17</v>
      </c>
      <c r="C16" s="14" t="s">
        <v>19</v>
      </c>
      <c r="D16" s="19" t="s">
        <v>29</v>
      </c>
      <c r="E16" s="14">
        <v>55</v>
      </c>
      <c r="F16" s="20">
        <v>22146</v>
      </c>
      <c r="G16" s="14"/>
      <c r="H16" s="14" t="s">
        <v>30</v>
      </c>
      <c r="I16" s="21"/>
      <c r="J16" s="22"/>
      <c r="K16" s="58"/>
      <c r="L16" s="27">
        <f t="shared" si="0"/>
        <v>1.5033564814814814E-3</v>
      </c>
      <c r="M16" s="28"/>
      <c r="N16" s="29">
        <v>0</v>
      </c>
      <c r="O16" s="26"/>
      <c r="P16" s="18"/>
      <c r="Q16" s="12">
        <v>2</v>
      </c>
      <c r="R16" s="17">
        <v>9.89</v>
      </c>
      <c r="S16" s="17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</row>
    <row r="17" spans="1:38" ht="13.5" customHeight="1" thickBot="1">
      <c r="A17" s="50"/>
      <c r="B17" s="32">
        <v>15</v>
      </c>
      <c r="C17" s="32"/>
      <c r="D17" s="51" t="s">
        <v>31</v>
      </c>
      <c r="E17" s="32">
        <v>55</v>
      </c>
      <c r="F17" s="52">
        <v>22096</v>
      </c>
      <c r="G17" s="32"/>
      <c r="H17" s="32"/>
      <c r="I17" s="53"/>
      <c r="J17" s="54"/>
      <c r="K17" s="53"/>
      <c r="L17" s="55">
        <f t="shared" si="0"/>
        <v>1.5033564814814814E-3</v>
      </c>
      <c r="M17" s="56"/>
      <c r="N17" s="57">
        <f>(L17-L$12)*86400</f>
        <v>27.179999999999986</v>
      </c>
      <c r="O17" s="26"/>
      <c r="P17" s="18"/>
      <c r="Q17" s="12">
        <v>2</v>
      </c>
      <c r="R17" s="17">
        <v>9.89</v>
      </c>
      <c r="S17" s="17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ht="13.5" customHeight="1" thickTop="1">
      <c r="A18" s="18"/>
      <c r="B18" s="14">
        <v>22</v>
      </c>
      <c r="C18" s="14"/>
      <c r="D18" s="19" t="s">
        <v>32</v>
      </c>
      <c r="E18" s="14">
        <v>70</v>
      </c>
      <c r="F18" s="20">
        <v>15917</v>
      </c>
      <c r="G18" s="14"/>
      <c r="H18" s="14"/>
      <c r="I18" s="21"/>
      <c r="J18" s="22"/>
      <c r="K18" s="58"/>
      <c r="L18" s="23">
        <f t="shared" si="0"/>
        <v>1.5930555555555555E-3</v>
      </c>
      <c r="M18" s="24"/>
      <c r="N18" s="25">
        <f>(L18-L$12)*86400</f>
        <v>34.929999999999986</v>
      </c>
      <c r="O18" s="26"/>
      <c r="P18" s="18"/>
      <c r="Q18" s="12">
        <v>2</v>
      </c>
      <c r="R18" s="17">
        <v>17.64</v>
      </c>
      <c r="S18" s="17"/>
      <c r="V18" s="13"/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 ht="13.5" customHeight="1">
      <c r="A19" s="18">
        <v>1</v>
      </c>
      <c r="B19" s="14">
        <v>19</v>
      </c>
      <c r="C19" s="14" t="s">
        <v>24</v>
      </c>
      <c r="D19" s="19" t="s">
        <v>33</v>
      </c>
      <c r="E19" s="14">
        <v>60</v>
      </c>
      <c r="F19" s="20">
        <v>20388</v>
      </c>
      <c r="G19" s="14"/>
      <c r="H19" s="14" t="s">
        <v>34</v>
      </c>
      <c r="I19" s="21"/>
      <c r="J19" s="22"/>
      <c r="K19" s="21"/>
      <c r="L19" s="27">
        <f t="shared" si="0"/>
        <v>1.5930555555555555E-3</v>
      </c>
      <c r="M19" s="28"/>
      <c r="N19" s="29">
        <v>0</v>
      </c>
      <c r="O19" s="26"/>
      <c r="P19" s="18"/>
      <c r="Q19" s="12">
        <v>2</v>
      </c>
      <c r="R19" s="17">
        <v>17.64</v>
      </c>
      <c r="S19" s="17"/>
      <c r="V19" s="13"/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 ht="13.5" customHeight="1" thickBot="1">
      <c r="A20" s="50"/>
      <c r="B20" s="32">
        <v>20</v>
      </c>
      <c r="C20" s="32"/>
      <c r="D20" s="51" t="s">
        <v>35</v>
      </c>
      <c r="E20" s="32">
        <v>60</v>
      </c>
      <c r="F20" s="52">
        <v>19359</v>
      </c>
      <c r="G20" s="32"/>
      <c r="H20" s="32"/>
      <c r="I20" s="53"/>
      <c r="J20" s="54"/>
      <c r="K20" s="53"/>
      <c r="L20" s="55">
        <f t="shared" si="0"/>
        <v>1.5930555555555555E-3</v>
      </c>
      <c r="M20" s="56"/>
      <c r="N20" s="57">
        <f>(L20-L$12)*86400</f>
        <v>34.929999999999986</v>
      </c>
      <c r="O20" s="26"/>
      <c r="P20" s="18"/>
      <c r="Q20" s="12">
        <v>2</v>
      </c>
      <c r="R20" s="17">
        <v>17.64</v>
      </c>
      <c r="S20" s="17"/>
      <c r="V20" s="13"/>
      <c r="W20" s="13"/>
      <c r="X20" s="14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ht="13.5" customHeight="1" thickTop="1">
      <c r="A21" s="18"/>
      <c r="B21" s="14">
        <v>44</v>
      </c>
      <c r="C21" s="14"/>
      <c r="D21" s="19" t="s">
        <v>36</v>
      </c>
      <c r="E21" s="14">
        <v>40</v>
      </c>
      <c r="F21" s="20">
        <v>26811</v>
      </c>
      <c r="G21" s="14"/>
      <c r="H21" s="14"/>
      <c r="I21" s="21"/>
      <c r="J21" s="22"/>
      <c r="K21" s="58"/>
      <c r="L21" s="23">
        <f t="shared" si="0"/>
        <v>1.1311342592592592E-3</v>
      </c>
      <c r="M21" s="24"/>
      <c r="N21" s="25">
        <f>(L21-L$21)*86400</f>
        <v>0</v>
      </c>
      <c r="O21" s="26"/>
      <c r="P21" s="18"/>
      <c r="Q21" s="12">
        <v>1</v>
      </c>
      <c r="R21" s="17">
        <v>37.729999999999997</v>
      </c>
      <c r="S21" s="17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ht="13.5" customHeight="1">
      <c r="A22" s="18">
        <v>1</v>
      </c>
      <c r="B22" s="14">
        <v>31</v>
      </c>
      <c r="C22" s="14" t="s">
        <v>24</v>
      </c>
      <c r="D22" s="19" t="s">
        <v>37</v>
      </c>
      <c r="E22" s="14">
        <v>30</v>
      </c>
      <c r="F22" s="20">
        <v>30479</v>
      </c>
      <c r="G22" s="14"/>
      <c r="H22" s="14" t="s">
        <v>38</v>
      </c>
      <c r="I22" s="21"/>
      <c r="J22" s="22"/>
      <c r="K22" s="21"/>
      <c r="L22" s="27">
        <f t="shared" si="0"/>
        <v>1.1311342592592592E-3</v>
      </c>
      <c r="M22" s="28"/>
      <c r="N22" s="29">
        <f>(L22-L$21)*86400</f>
        <v>0</v>
      </c>
      <c r="O22" s="26"/>
      <c r="P22" s="18"/>
      <c r="Q22" s="12">
        <v>1</v>
      </c>
      <c r="R22" s="17">
        <v>37.729999999999997</v>
      </c>
      <c r="S22" s="17"/>
      <c r="V22" s="13"/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</row>
    <row r="23" spans="1:38" ht="13.5" customHeight="1" thickBot="1">
      <c r="A23" s="50"/>
      <c r="B23" s="32">
        <v>37</v>
      </c>
      <c r="C23" s="32"/>
      <c r="D23" s="51" t="s">
        <v>39</v>
      </c>
      <c r="E23" s="32">
        <v>40</v>
      </c>
      <c r="F23" s="52">
        <v>27597</v>
      </c>
      <c r="G23" s="32"/>
      <c r="H23" s="32"/>
      <c r="I23" s="53"/>
      <c r="J23" s="54"/>
      <c r="K23" s="53"/>
      <c r="L23" s="55">
        <f t="shared" si="0"/>
        <v>1.1311342592592592E-3</v>
      </c>
      <c r="M23" s="56"/>
      <c r="N23" s="57">
        <f>(L23-L$21)*86400</f>
        <v>0</v>
      </c>
      <c r="O23" s="26"/>
      <c r="P23" s="18"/>
      <c r="Q23" s="12">
        <v>1</v>
      </c>
      <c r="R23" s="17">
        <v>37.729999999999997</v>
      </c>
      <c r="S23" s="17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38" ht="13.5" customHeight="1" thickTop="1">
      <c r="A24" s="18"/>
      <c r="B24" s="14">
        <v>56</v>
      </c>
      <c r="C24" s="14"/>
      <c r="D24" s="19" t="s">
        <v>40</v>
      </c>
      <c r="E24" s="14">
        <v>45</v>
      </c>
      <c r="F24" s="20">
        <v>25800</v>
      </c>
      <c r="G24" s="14"/>
      <c r="H24" s="14"/>
      <c r="I24" s="21"/>
      <c r="J24" s="22"/>
      <c r="K24" s="58"/>
      <c r="L24" s="23">
        <f t="shared" si="0"/>
        <v>1.0480324074074075E-3</v>
      </c>
      <c r="M24" s="24"/>
      <c r="N24" s="25">
        <f>(L24-L$24)*86400</f>
        <v>0</v>
      </c>
      <c r="O24" s="26"/>
      <c r="P24" s="18"/>
      <c r="Q24" s="12">
        <v>1</v>
      </c>
      <c r="R24" s="59">
        <v>30.55</v>
      </c>
      <c r="S24" s="17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</row>
    <row r="25" spans="1:38" ht="13.5" customHeight="1">
      <c r="A25" s="18">
        <v>1</v>
      </c>
      <c r="B25" s="14">
        <v>57</v>
      </c>
      <c r="C25" s="14" t="s">
        <v>19</v>
      </c>
      <c r="D25" s="19" t="s">
        <v>41</v>
      </c>
      <c r="E25" s="14">
        <v>45</v>
      </c>
      <c r="F25" s="20">
        <v>25949</v>
      </c>
      <c r="G25" s="14"/>
      <c r="H25" s="14" t="s">
        <v>42</v>
      </c>
      <c r="I25" s="21"/>
      <c r="J25" s="22"/>
      <c r="K25" s="21"/>
      <c r="L25" s="27">
        <f t="shared" si="0"/>
        <v>1.0480324074074075E-3</v>
      </c>
      <c r="M25" s="28"/>
      <c r="N25" s="29">
        <f t="shared" ref="N25:N32" si="1">(L25-L$24)*86400</f>
        <v>0</v>
      </c>
      <c r="O25" s="26"/>
      <c r="P25" s="18"/>
      <c r="Q25" s="12">
        <v>1</v>
      </c>
      <c r="R25" s="59">
        <v>30.55</v>
      </c>
      <c r="S25" s="17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</row>
    <row r="26" spans="1:38" ht="13.5" customHeight="1">
      <c r="A26" s="30"/>
      <c r="B26" s="31">
        <v>72</v>
      </c>
      <c r="C26" s="31"/>
      <c r="D26" s="33" t="s">
        <v>43</v>
      </c>
      <c r="E26" s="31">
        <v>50</v>
      </c>
      <c r="F26" s="34">
        <v>23477</v>
      </c>
      <c r="G26" s="31"/>
      <c r="H26" s="31"/>
      <c r="I26" s="35"/>
      <c r="J26" s="36"/>
      <c r="K26" s="37"/>
      <c r="L26" s="38">
        <f t="shared" si="0"/>
        <v>1.0480324074074075E-3</v>
      </c>
      <c r="M26" s="39"/>
      <c r="N26" s="40">
        <f t="shared" si="1"/>
        <v>0</v>
      </c>
      <c r="O26" s="26"/>
      <c r="P26" s="18"/>
      <c r="Q26" s="12">
        <v>1</v>
      </c>
      <c r="R26" s="59">
        <v>30.55</v>
      </c>
      <c r="S26" s="17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</row>
    <row r="27" spans="1:38" ht="13.5" customHeight="1">
      <c r="A27" s="18"/>
      <c r="B27" s="14">
        <v>58</v>
      </c>
      <c r="C27" s="14"/>
      <c r="D27" s="19" t="s">
        <v>44</v>
      </c>
      <c r="E27" s="14">
        <v>45</v>
      </c>
      <c r="F27" s="20">
        <v>26023</v>
      </c>
      <c r="G27" s="14"/>
      <c r="H27" s="14"/>
      <c r="I27" s="21"/>
      <c r="J27" s="22"/>
      <c r="K27" s="21"/>
      <c r="L27" s="23">
        <f t="shared" si="0"/>
        <v>1.0697916666666668E-3</v>
      </c>
      <c r="M27" s="24"/>
      <c r="N27" s="25">
        <f t="shared" si="1"/>
        <v>1.8800000000000074</v>
      </c>
      <c r="O27" s="26"/>
      <c r="P27" s="18"/>
      <c r="Q27" s="12">
        <v>1</v>
      </c>
      <c r="R27" s="59">
        <v>32.43</v>
      </c>
      <c r="S27" s="17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38" ht="13.5" customHeight="1">
      <c r="A28" s="18">
        <v>2</v>
      </c>
      <c r="B28" s="14">
        <v>60</v>
      </c>
      <c r="C28" s="14" t="s">
        <v>19</v>
      </c>
      <c r="D28" s="19" t="s">
        <v>45</v>
      </c>
      <c r="E28" s="14">
        <v>45</v>
      </c>
      <c r="F28" s="20">
        <v>26586</v>
      </c>
      <c r="G28" s="14"/>
      <c r="H28" s="14" t="s">
        <v>46</v>
      </c>
      <c r="I28" s="21"/>
      <c r="J28" s="22"/>
      <c r="K28" s="58"/>
      <c r="L28" s="27">
        <f t="shared" si="0"/>
        <v>1.0697916666666668E-3</v>
      </c>
      <c r="M28" s="28"/>
      <c r="N28" s="29">
        <f t="shared" si="1"/>
        <v>1.8800000000000074</v>
      </c>
      <c r="O28" s="26"/>
      <c r="P28" s="18"/>
      <c r="Q28" s="12">
        <v>1</v>
      </c>
      <c r="R28" s="59">
        <v>32.43</v>
      </c>
      <c r="S28" s="17"/>
      <c r="V28" s="13"/>
      <c r="W28" s="13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29" spans="1:38" ht="13.5" customHeight="1">
      <c r="A29" s="30"/>
      <c r="B29" s="31">
        <v>39</v>
      </c>
      <c r="C29" s="31"/>
      <c r="D29" s="33" t="s">
        <v>47</v>
      </c>
      <c r="E29" s="31">
        <v>40</v>
      </c>
      <c r="F29" s="34">
        <v>26407</v>
      </c>
      <c r="G29" s="31"/>
      <c r="H29" s="31"/>
      <c r="I29" s="35"/>
      <c r="J29" s="36"/>
      <c r="K29" s="35"/>
      <c r="L29" s="38">
        <f t="shared" si="0"/>
        <v>1.0697916666666668E-3</v>
      </c>
      <c r="M29" s="39"/>
      <c r="N29" s="40">
        <f t="shared" si="1"/>
        <v>1.8800000000000074</v>
      </c>
      <c r="O29" s="26"/>
      <c r="P29" s="18"/>
      <c r="Q29" s="12">
        <v>1</v>
      </c>
      <c r="R29" s="59">
        <v>32.43</v>
      </c>
      <c r="S29" s="17"/>
      <c r="V29" s="13"/>
      <c r="W29" s="13"/>
      <c r="X29" s="14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</row>
    <row r="30" spans="1:38" ht="13.5" customHeight="1">
      <c r="A30" s="18"/>
      <c r="B30" s="14">
        <v>71</v>
      </c>
      <c r="C30" s="14"/>
      <c r="D30" s="19" t="s">
        <v>48</v>
      </c>
      <c r="E30" s="14">
        <v>50</v>
      </c>
      <c r="F30" s="20">
        <v>23457</v>
      </c>
      <c r="G30" s="14"/>
      <c r="H30" s="14"/>
      <c r="I30" s="21"/>
      <c r="J30" s="22"/>
      <c r="K30" s="58"/>
      <c r="L30" s="23">
        <f t="shared" si="0"/>
        <v>1.1689814814814816E-3</v>
      </c>
      <c r="M30" s="24"/>
      <c r="N30" s="25">
        <f t="shared" si="1"/>
        <v>10.450000000000003</v>
      </c>
      <c r="O30" s="26"/>
      <c r="P30" s="18"/>
      <c r="Q30" s="12">
        <v>1</v>
      </c>
      <c r="R30" s="17">
        <v>41</v>
      </c>
      <c r="S30" s="17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38" ht="13.5" customHeight="1">
      <c r="A31" s="18">
        <v>3</v>
      </c>
      <c r="B31" s="14">
        <v>54</v>
      </c>
      <c r="C31" s="14" t="s">
        <v>24</v>
      </c>
      <c r="D31" s="19" t="s">
        <v>49</v>
      </c>
      <c r="E31" s="14">
        <v>45</v>
      </c>
      <c r="F31" s="20">
        <v>25546</v>
      </c>
      <c r="G31" s="14"/>
      <c r="H31" s="14" t="s">
        <v>50</v>
      </c>
      <c r="I31" s="21"/>
      <c r="J31" s="22"/>
      <c r="K31" s="21"/>
      <c r="L31" s="27">
        <f t="shared" si="0"/>
        <v>1.1689814814814816E-3</v>
      </c>
      <c r="M31" s="28"/>
      <c r="N31" s="29">
        <f t="shared" si="1"/>
        <v>10.450000000000003</v>
      </c>
      <c r="O31" s="26"/>
      <c r="P31" s="18"/>
      <c r="Q31" s="12">
        <v>1</v>
      </c>
      <c r="R31" s="17">
        <v>41</v>
      </c>
      <c r="S31" s="17"/>
      <c r="V31" s="13"/>
      <c r="W31" s="13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  <row r="32" spans="1:38" ht="13.5" customHeight="1" thickBot="1">
      <c r="A32" s="50"/>
      <c r="B32" s="32">
        <v>83</v>
      </c>
      <c r="C32" s="32"/>
      <c r="D32" s="51" t="s">
        <v>51</v>
      </c>
      <c r="E32" s="32">
        <v>50</v>
      </c>
      <c r="F32" s="52">
        <v>22572</v>
      </c>
      <c r="G32" s="32"/>
      <c r="H32" s="32"/>
      <c r="I32" s="53"/>
      <c r="J32" s="54"/>
      <c r="K32" s="53"/>
      <c r="L32" s="55">
        <f t="shared" si="0"/>
        <v>1.1689814814814816E-3</v>
      </c>
      <c r="M32" s="56"/>
      <c r="N32" s="57">
        <f t="shared" si="1"/>
        <v>10.450000000000003</v>
      </c>
      <c r="O32" s="26"/>
      <c r="P32" s="18"/>
      <c r="Q32" s="12">
        <v>1</v>
      </c>
      <c r="R32" s="17">
        <v>41</v>
      </c>
      <c r="S32" s="17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38" ht="13.5" customHeight="1" thickTop="1">
      <c r="A33" s="18"/>
      <c r="B33" s="14">
        <v>87</v>
      </c>
      <c r="C33" s="14"/>
      <c r="D33" s="19" t="s">
        <v>52</v>
      </c>
      <c r="E33" s="14">
        <v>55</v>
      </c>
      <c r="F33" s="20">
        <v>22259</v>
      </c>
      <c r="G33" s="14"/>
      <c r="H33" s="14"/>
      <c r="I33" s="21"/>
      <c r="J33" s="22"/>
      <c r="K33" s="21"/>
      <c r="L33" s="23">
        <f t="shared" si="0"/>
        <v>1.3049768518518519E-3</v>
      </c>
      <c r="M33" s="24"/>
      <c r="N33" s="25">
        <f>(L33-L$33)*86400</f>
        <v>0</v>
      </c>
      <c r="O33" s="26"/>
      <c r="P33" s="18"/>
      <c r="Q33" s="12">
        <v>1</v>
      </c>
      <c r="R33" s="17">
        <v>52.75</v>
      </c>
      <c r="S33" s="17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</row>
    <row r="34" spans="1:38" ht="13.5" customHeight="1">
      <c r="A34" s="18">
        <v>1</v>
      </c>
      <c r="B34" s="14">
        <v>67</v>
      </c>
      <c r="C34" s="14" t="s">
        <v>19</v>
      </c>
      <c r="D34" s="19" t="s">
        <v>53</v>
      </c>
      <c r="E34" s="14">
        <v>50</v>
      </c>
      <c r="F34" s="20">
        <v>22819</v>
      </c>
      <c r="G34" s="14"/>
      <c r="H34" s="14" t="s">
        <v>54</v>
      </c>
      <c r="I34" s="21"/>
      <c r="J34" s="22"/>
      <c r="K34" s="21"/>
      <c r="L34" s="27">
        <f t="shared" si="0"/>
        <v>1.3049768518518519E-3</v>
      </c>
      <c r="M34" s="28"/>
      <c r="N34" s="29">
        <f t="shared" ref="N34:N35" si="2">(L34-L$33)*86400</f>
        <v>0</v>
      </c>
      <c r="O34" s="26"/>
      <c r="P34" s="18"/>
      <c r="Q34" s="12">
        <v>1</v>
      </c>
      <c r="R34" s="17">
        <v>52.75</v>
      </c>
      <c r="S34" s="17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</row>
    <row r="35" spans="1:38" ht="13.5" customHeight="1" thickBot="1">
      <c r="A35" s="50"/>
      <c r="B35" s="32">
        <v>88</v>
      </c>
      <c r="C35" s="32"/>
      <c r="D35" s="51" t="s">
        <v>55</v>
      </c>
      <c r="E35" s="32">
        <v>55</v>
      </c>
      <c r="F35" s="52">
        <v>23816</v>
      </c>
      <c r="G35" s="32"/>
      <c r="H35" s="32"/>
      <c r="I35" s="53"/>
      <c r="J35" s="54"/>
      <c r="K35" s="53"/>
      <c r="L35" s="55">
        <f t="shared" si="0"/>
        <v>1.3049768518518519E-3</v>
      </c>
      <c r="M35" s="56"/>
      <c r="N35" s="57">
        <f t="shared" si="2"/>
        <v>0</v>
      </c>
      <c r="O35" s="26"/>
      <c r="P35" s="18"/>
      <c r="Q35" s="12">
        <v>1</v>
      </c>
      <c r="R35" s="17">
        <v>52.75</v>
      </c>
      <c r="S35" s="17"/>
      <c r="V35" s="13"/>
      <c r="W35" s="13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  <row r="36" spans="1:38" ht="13.5" customHeight="1" thickTop="1">
      <c r="A36" s="18"/>
      <c r="B36" s="14">
        <v>91</v>
      </c>
      <c r="C36" s="14"/>
      <c r="D36" s="19" t="s">
        <v>56</v>
      </c>
      <c r="E36" s="14">
        <v>60</v>
      </c>
      <c r="F36" s="20">
        <v>20034</v>
      </c>
      <c r="G36" s="14"/>
      <c r="H36" s="14"/>
      <c r="I36" s="21"/>
      <c r="J36" s="22"/>
      <c r="K36" s="21"/>
      <c r="L36" s="23">
        <f t="shared" si="0"/>
        <v>1.1773148148148148E-3</v>
      </c>
      <c r="M36" s="24"/>
      <c r="N36" s="25">
        <f>(L36-L$36)*86400</f>
        <v>0</v>
      </c>
      <c r="O36" s="26"/>
      <c r="P36" s="18"/>
      <c r="Q36" s="12">
        <v>1</v>
      </c>
      <c r="R36" s="12">
        <v>41.72</v>
      </c>
      <c r="S36" s="17"/>
      <c r="V36" s="13"/>
      <c r="W36" s="13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</row>
    <row r="37" spans="1:38" ht="13.5" customHeight="1">
      <c r="A37" s="18">
        <v>1</v>
      </c>
      <c r="B37" s="14">
        <v>93</v>
      </c>
      <c r="C37" s="14" t="s">
        <v>19</v>
      </c>
      <c r="D37" s="19" t="s">
        <v>57</v>
      </c>
      <c r="E37" s="14">
        <v>60</v>
      </c>
      <c r="F37" s="20">
        <v>20552</v>
      </c>
      <c r="G37" s="14"/>
      <c r="H37" s="14" t="s">
        <v>58</v>
      </c>
      <c r="I37" s="21"/>
      <c r="J37" s="22"/>
      <c r="K37" s="58"/>
      <c r="L37" s="27">
        <f t="shared" si="0"/>
        <v>1.1773148148148148E-3</v>
      </c>
      <c r="M37" s="28"/>
      <c r="N37" s="29">
        <f t="shared" ref="N37:N44" si="3">(L37-L$36)*86400</f>
        <v>0</v>
      </c>
      <c r="O37" s="26"/>
      <c r="P37" s="18"/>
      <c r="Q37" s="12">
        <v>1</v>
      </c>
      <c r="R37" s="12">
        <v>41.72</v>
      </c>
      <c r="S37" s="17"/>
      <c r="V37" s="13"/>
      <c r="W37" s="13"/>
      <c r="X37" s="14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</row>
    <row r="38" spans="1:38" ht="13.5" customHeight="1">
      <c r="A38" s="30"/>
      <c r="B38" s="31">
        <v>103</v>
      </c>
      <c r="C38" s="31"/>
      <c r="D38" s="33" t="s">
        <v>59</v>
      </c>
      <c r="E38" s="31">
        <v>65</v>
      </c>
      <c r="F38" s="34">
        <v>18629</v>
      </c>
      <c r="G38" s="31"/>
      <c r="H38" s="31"/>
      <c r="I38" s="35"/>
      <c r="J38" s="36"/>
      <c r="K38" s="37"/>
      <c r="L38" s="38">
        <f t="shared" si="0"/>
        <v>1.1773148148148148E-3</v>
      </c>
      <c r="M38" s="39"/>
      <c r="N38" s="40">
        <f t="shared" si="3"/>
        <v>0</v>
      </c>
      <c r="O38" s="26"/>
      <c r="P38" s="18"/>
      <c r="Q38" s="12">
        <v>1</v>
      </c>
      <c r="R38" s="12">
        <v>41.72</v>
      </c>
      <c r="S38" s="17"/>
      <c r="V38" s="13"/>
      <c r="W38" s="13"/>
      <c r="X38" s="14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</row>
    <row r="39" spans="1:38" ht="13.5" customHeight="1">
      <c r="A39" s="18"/>
      <c r="B39" s="14">
        <v>98</v>
      </c>
      <c r="C39" s="14"/>
      <c r="D39" s="19" t="s">
        <v>60</v>
      </c>
      <c r="E39" s="14">
        <v>65</v>
      </c>
      <c r="F39" s="20">
        <v>17503</v>
      </c>
      <c r="G39" s="14"/>
      <c r="H39" s="14"/>
      <c r="I39" s="21"/>
      <c r="J39" s="22"/>
      <c r="K39" s="58"/>
      <c r="L39" s="23">
        <f t="shared" si="0"/>
        <v>1.2236111111111111E-3</v>
      </c>
      <c r="M39" s="24"/>
      <c r="N39" s="25">
        <f t="shared" si="3"/>
        <v>3.9999999999999947</v>
      </c>
      <c r="O39" s="26"/>
      <c r="P39" s="18"/>
      <c r="Q39" s="12">
        <v>1</v>
      </c>
      <c r="R39" s="17">
        <v>45.72</v>
      </c>
      <c r="S39" s="17"/>
      <c r="V39" s="13"/>
      <c r="W39" s="13"/>
      <c r="X39" s="14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</row>
    <row r="40" spans="1:38" ht="13.5" customHeight="1">
      <c r="A40" s="18">
        <v>2</v>
      </c>
      <c r="B40" s="14">
        <v>96</v>
      </c>
      <c r="C40" s="14" t="s">
        <v>24</v>
      </c>
      <c r="D40" s="19" t="s">
        <v>61</v>
      </c>
      <c r="E40" s="14">
        <v>65</v>
      </c>
      <c r="F40" s="20">
        <v>17251</v>
      </c>
      <c r="G40" s="14"/>
      <c r="H40" s="14" t="s">
        <v>62</v>
      </c>
      <c r="I40" s="21"/>
      <c r="J40" s="22"/>
      <c r="K40" s="58"/>
      <c r="L40" s="27">
        <f t="shared" si="0"/>
        <v>1.2236111111111111E-3</v>
      </c>
      <c r="M40" s="28"/>
      <c r="N40" s="29">
        <f t="shared" si="3"/>
        <v>3.9999999999999947</v>
      </c>
      <c r="O40" s="26"/>
      <c r="P40" s="18"/>
      <c r="Q40" s="12">
        <v>1</v>
      </c>
      <c r="R40" s="17">
        <v>45.72</v>
      </c>
      <c r="S40" s="17"/>
      <c r="V40" s="13"/>
      <c r="W40" s="13"/>
      <c r="X40" s="14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</row>
    <row r="41" spans="1:38" ht="13.5" customHeight="1">
      <c r="A41" s="30"/>
      <c r="B41" s="31">
        <v>95</v>
      </c>
      <c r="C41" s="31"/>
      <c r="D41" s="33" t="s">
        <v>63</v>
      </c>
      <c r="E41" s="31">
        <v>65</v>
      </c>
      <c r="F41" s="34">
        <v>17069</v>
      </c>
      <c r="G41" s="31"/>
      <c r="H41" s="31"/>
      <c r="I41" s="35"/>
      <c r="J41" s="36"/>
      <c r="K41" s="37"/>
      <c r="L41" s="38">
        <f t="shared" si="0"/>
        <v>1.2236111111111111E-3</v>
      </c>
      <c r="M41" s="39"/>
      <c r="N41" s="40">
        <f t="shared" si="3"/>
        <v>3.9999999999999947</v>
      </c>
      <c r="O41" s="26"/>
      <c r="P41" s="18"/>
      <c r="Q41" s="12">
        <v>1</v>
      </c>
      <c r="R41" s="17">
        <v>45.72</v>
      </c>
      <c r="S41" s="17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 ht="13.5" customHeight="1">
      <c r="A42" s="18"/>
      <c r="B42" s="14">
        <v>92</v>
      </c>
      <c r="C42" s="14"/>
      <c r="D42" s="19" t="s">
        <v>64</v>
      </c>
      <c r="E42" s="14">
        <v>60</v>
      </c>
      <c r="F42" s="20">
        <v>20073</v>
      </c>
      <c r="G42" s="14"/>
      <c r="H42" s="14"/>
      <c r="I42" s="21"/>
      <c r="J42" s="22"/>
      <c r="K42" s="21"/>
      <c r="L42" s="23">
        <f t="shared" si="0"/>
        <v>1.267824074074074E-3</v>
      </c>
      <c r="M42" s="24"/>
      <c r="N42" s="25">
        <f t="shared" si="3"/>
        <v>7.8199999999999905</v>
      </c>
      <c r="O42" s="26"/>
      <c r="P42" s="18"/>
      <c r="Q42" s="12">
        <v>1</v>
      </c>
      <c r="R42" s="12">
        <v>49.54</v>
      </c>
      <c r="S42" s="17"/>
      <c r="V42" s="13"/>
      <c r="W42" s="13"/>
      <c r="X42" s="14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</row>
    <row r="43" spans="1:38" ht="13.5" customHeight="1">
      <c r="A43" s="18">
        <v>3</v>
      </c>
      <c r="B43" s="14">
        <v>94</v>
      </c>
      <c r="C43" s="14" t="s">
        <v>24</v>
      </c>
      <c r="D43" s="19" t="s">
        <v>65</v>
      </c>
      <c r="E43" s="14">
        <v>65</v>
      </c>
      <c r="F43" s="20">
        <v>18614</v>
      </c>
      <c r="G43" s="14"/>
      <c r="H43" s="14" t="s">
        <v>66</v>
      </c>
      <c r="I43" s="21"/>
      <c r="J43" s="22"/>
      <c r="K43" s="58"/>
      <c r="L43" s="27">
        <f t="shared" si="0"/>
        <v>1.267824074074074E-3</v>
      </c>
      <c r="M43" s="28"/>
      <c r="N43" s="29">
        <f t="shared" si="3"/>
        <v>7.8199999999999905</v>
      </c>
      <c r="O43" s="26"/>
      <c r="P43" s="18"/>
      <c r="Q43" s="12">
        <v>1</v>
      </c>
      <c r="R43" s="12">
        <v>49.54</v>
      </c>
      <c r="S43" s="17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</row>
    <row r="44" spans="1:38" ht="13.5" customHeight="1" thickBot="1">
      <c r="A44" s="50"/>
      <c r="B44" s="32">
        <v>99</v>
      </c>
      <c r="C44" s="32"/>
      <c r="D44" s="51" t="s">
        <v>67</v>
      </c>
      <c r="E44" s="32">
        <v>65</v>
      </c>
      <c r="F44" s="52">
        <v>17679</v>
      </c>
      <c r="G44" s="32"/>
      <c r="H44" s="32"/>
      <c r="I44" s="53"/>
      <c r="J44" s="54"/>
      <c r="K44" s="60"/>
      <c r="L44" s="55">
        <f t="shared" si="0"/>
        <v>1.267824074074074E-3</v>
      </c>
      <c r="M44" s="56"/>
      <c r="N44" s="57">
        <f t="shared" si="3"/>
        <v>7.8199999999999905</v>
      </c>
      <c r="O44" s="26"/>
      <c r="P44" s="18"/>
      <c r="Q44" s="12">
        <v>1</v>
      </c>
      <c r="R44" s="12">
        <v>49.54</v>
      </c>
      <c r="S44" s="17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ht="13.5" customHeight="1" thickTop="1">
      <c r="A45" s="18"/>
      <c r="B45" s="14">
        <v>106</v>
      </c>
      <c r="C45" s="14"/>
      <c r="D45" s="19" t="s">
        <v>68</v>
      </c>
      <c r="E45" s="14">
        <v>70</v>
      </c>
      <c r="F45" s="20">
        <v>16494</v>
      </c>
      <c r="G45" s="14"/>
      <c r="H45" s="14"/>
      <c r="I45" s="21"/>
      <c r="J45" s="22"/>
      <c r="K45" s="21"/>
      <c r="L45" s="23">
        <f t="shared" si="0"/>
        <v>1.3115740740740739E-3</v>
      </c>
      <c r="M45" s="24"/>
      <c r="N45" s="25">
        <f>(L45-L$45)*86400</f>
        <v>0</v>
      </c>
      <c r="O45" s="26"/>
      <c r="P45" s="18"/>
      <c r="Q45" s="12">
        <v>1</v>
      </c>
      <c r="R45" s="17">
        <v>53.32</v>
      </c>
      <c r="S45" s="17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1:38" ht="13.5" customHeight="1">
      <c r="A46" s="18">
        <v>1</v>
      </c>
      <c r="B46" s="14">
        <v>107</v>
      </c>
      <c r="C46" s="14" t="s">
        <v>24</v>
      </c>
      <c r="D46" s="19" t="s">
        <v>69</v>
      </c>
      <c r="E46" s="14">
        <v>70</v>
      </c>
      <c r="F46" s="20">
        <v>16838</v>
      </c>
      <c r="G46" s="14"/>
      <c r="H46" s="14" t="s">
        <v>70</v>
      </c>
      <c r="I46" s="21"/>
      <c r="J46" s="22"/>
      <c r="K46" s="21"/>
      <c r="L46" s="27">
        <f t="shared" si="0"/>
        <v>1.3115740740740739E-3</v>
      </c>
      <c r="M46" s="28"/>
      <c r="N46" s="29">
        <f t="shared" ref="N46:N50" si="4">(L46-L$45)*86400</f>
        <v>0</v>
      </c>
      <c r="O46" s="26"/>
      <c r="P46" s="18"/>
      <c r="Q46" s="12">
        <v>1</v>
      </c>
      <c r="R46" s="17">
        <v>53.32</v>
      </c>
      <c r="S46" s="17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1:38" ht="13.5" customHeight="1">
      <c r="A47" s="30"/>
      <c r="B47" s="31">
        <v>104</v>
      </c>
      <c r="C47" s="31"/>
      <c r="D47" s="33" t="s">
        <v>71</v>
      </c>
      <c r="E47" s="31">
        <v>70</v>
      </c>
      <c r="F47" s="34">
        <v>16698</v>
      </c>
      <c r="G47" s="31"/>
      <c r="H47" s="31"/>
      <c r="I47" s="35"/>
      <c r="J47" s="36"/>
      <c r="K47" s="35"/>
      <c r="L47" s="38">
        <f t="shared" si="0"/>
        <v>1.3115740740740739E-3</v>
      </c>
      <c r="M47" s="39"/>
      <c r="N47" s="40">
        <f t="shared" si="4"/>
        <v>0</v>
      </c>
      <c r="O47" s="26"/>
      <c r="P47" s="18"/>
      <c r="Q47" s="12">
        <v>1</v>
      </c>
      <c r="R47" s="17">
        <v>53.32</v>
      </c>
      <c r="S47" s="17"/>
      <c r="V47" s="13"/>
      <c r="W47" s="13"/>
      <c r="X47" s="14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</row>
    <row r="48" spans="1:38" ht="13.5" customHeight="1">
      <c r="A48" s="18"/>
      <c r="B48" s="14">
        <v>112</v>
      </c>
      <c r="C48" s="14"/>
      <c r="D48" s="19" t="s">
        <v>72</v>
      </c>
      <c r="E48" s="14">
        <v>75</v>
      </c>
      <c r="F48" s="20">
        <v>14510</v>
      </c>
      <c r="G48" s="14"/>
      <c r="H48" s="14"/>
      <c r="I48" s="21"/>
      <c r="J48" s="22"/>
      <c r="K48" s="21"/>
      <c r="L48" s="23">
        <f t="shared" si="0"/>
        <v>1.3309027777777779E-3</v>
      </c>
      <c r="M48" s="24"/>
      <c r="N48" s="25">
        <f t="shared" si="4"/>
        <v>1.6700000000000179</v>
      </c>
      <c r="O48" s="26"/>
      <c r="P48" s="18"/>
      <c r="Q48" s="12">
        <v>1</v>
      </c>
      <c r="R48" s="17">
        <v>54.99</v>
      </c>
      <c r="S48" s="17"/>
      <c r="V48" s="13"/>
      <c r="W48" s="13"/>
      <c r="X48" s="14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1:38" ht="13.5" customHeight="1">
      <c r="A49" s="18">
        <v>2</v>
      </c>
      <c r="B49" s="14">
        <v>108</v>
      </c>
      <c r="C49" s="14" t="s">
        <v>19</v>
      </c>
      <c r="D49" s="19" t="s">
        <v>73</v>
      </c>
      <c r="E49" s="14">
        <v>75</v>
      </c>
      <c r="F49" s="20">
        <v>14158</v>
      </c>
      <c r="G49" s="14"/>
      <c r="H49" s="14" t="s">
        <v>74</v>
      </c>
      <c r="I49" s="21"/>
      <c r="J49" s="22"/>
      <c r="K49" s="21"/>
      <c r="L49" s="27">
        <f t="shared" si="0"/>
        <v>1.3309027777777779E-3</v>
      </c>
      <c r="M49" s="28"/>
      <c r="N49" s="29">
        <f t="shared" si="4"/>
        <v>1.6700000000000179</v>
      </c>
      <c r="O49" s="26"/>
      <c r="P49" s="18"/>
      <c r="Q49" s="12">
        <v>1</v>
      </c>
      <c r="R49" s="17">
        <v>54.99</v>
      </c>
      <c r="S49" s="17"/>
      <c r="V49" s="13"/>
      <c r="W49" s="13"/>
      <c r="X49" s="14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38" ht="13.5" customHeight="1" thickBot="1">
      <c r="A50" s="50"/>
      <c r="B50" s="32">
        <v>109</v>
      </c>
      <c r="C50" s="32"/>
      <c r="D50" s="51" t="s">
        <v>75</v>
      </c>
      <c r="E50" s="32">
        <v>75</v>
      </c>
      <c r="F50" s="52">
        <v>14787</v>
      </c>
      <c r="G50" s="32"/>
      <c r="H50" s="32"/>
      <c r="I50" s="53"/>
      <c r="J50" s="54"/>
      <c r="K50" s="53"/>
      <c r="L50" s="55">
        <f t="shared" si="0"/>
        <v>1.3309027777777779E-3</v>
      </c>
      <c r="M50" s="56"/>
      <c r="N50" s="57">
        <f t="shared" si="4"/>
        <v>1.6700000000000179</v>
      </c>
      <c r="O50" s="26"/>
      <c r="P50" s="18"/>
      <c r="Q50" s="12">
        <v>1</v>
      </c>
      <c r="R50" s="17">
        <v>54.99</v>
      </c>
      <c r="S50" s="17"/>
      <c r="V50" s="13"/>
      <c r="W50" s="13"/>
      <c r="X50" s="14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1:38" ht="13.5" customHeight="1" thickTop="1">
      <c r="A51" s="18"/>
      <c r="B51" s="14">
        <v>30</v>
      </c>
      <c r="C51" s="14"/>
      <c r="D51" s="19" t="s">
        <v>76</v>
      </c>
      <c r="E51" s="14"/>
      <c r="F51" s="20"/>
      <c r="G51" s="14"/>
      <c r="H51" s="14"/>
      <c r="I51" s="21"/>
      <c r="J51" s="22"/>
      <c r="K51" s="58"/>
      <c r="L51" s="23">
        <f t="shared" ref="L51:L53" si="5">(Q51*60+R51)/86400</f>
        <v>1.0790509259259258E-3</v>
      </c>
      <c r="M51" s="28"/>
      <c r="N51" s="29"/>
      <c r="O51" s="26"/>
      <c r="P51" s="18"/>
      <c r="Q51" s="12">
        <v>1</v>
      </c>
      <c r="R51" s="17">
        <v>33.229999999999997</v>
      </c>
      <c r="S51" s="17"/>
      <c r="V51" s="13"/>
      <c r="W51" s="13"/>
      <c r="X51" s="14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1:38" ht="13.5" customHeight="1">
      <c r="A52" s="18" t="s">
        <v>77</v>
      </c>
      <c r="B52" s="14"/>
      <c r="C52" s="14" t="s">
        <v>24</v>
      </c>
      <c r="D52" s="19" t="s">
        <v>78</v>
      </c>
      <c r="E52" s="14" t="s">
        <v>79</v>
      </c>
      <c r="F52" s="20"/>
      <c r="G52" s="14"/>
      <c r="H52" s="14" t="s">
        <v>80</v>
      </c>
      <c r="I52" s="21"/>
      <c r="J52" s="22"/>
      <c r="K52" s="21"/>
      <c r="L52" s="27">
        <f t="shared" si="5"/>
        <v>1.0790509259259258E-3</v>
      </c>
      <c r="M52" s="28"/>
      <c r="N52" s="29">
        <v>0</v>
      </c>
      <c r="O52" s="26"/>
      <c r="P52" s="18"/>
      <c r="Q52" s="12">
        <v>1</v>
      </c>
      <c r="R52" s="17">
        <v>33.229999999999997</v>
      </c>
      <c r="S52" s="17"/>
      <c r="V52" s="13"/>
      <c r="W52" s="13"/>
      <c r="X52" s="14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ht="13.5" customHeight="1">
      <c r="A53" s="18"/>
      <c r="B53" s="14"/>
      <c r="C53" s="14"/>
      <c r="D53" s="19" t="s">
        <v>81</v>
      </c>
      <c r="E53" s="14"/>
      <c r="F53" s="20"/>
      <c r="G53" s="14"/>
      <c r="H53" s="14"/>
      <c r="I53" s="21"/>
      <c r="J53" s="22"/>
      <c r="K53" s="21"/>
      <c r="L53" s="23">
        <f t="shared" si="5"/>
        <v>1.0790509259259258E-3</v>
      </c>
      <c r="M53" s="28"/>
      <c r="N53" s="29"/>
      <c r="O53" s="26"/>
      <c r="P53" s="18"/>
      <c r="Q53" s="12">
        <v>1</v>
      </c>
      <c r="R53" s="17">
        <v>33.229999999999997</v>
      </c>
      <c r="S53" s="17"/>
      <c r="V53" s="13"/>
      <c r="W53" s="13"/>
      <c r="X53" s="14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38" ht="2.25" customHeight="1" thickBot="1">
      <c r="A54" s="50"/>
      <c r="B54" s="32"/>
      <c r="C54" s="32"/>
      <c r="D54" s="61"/>
      <c r="E54" s="62"/>
      <c r="F54" s="63"/>
      <c r="G54" s="63"/>
      <c r="H54" s="54"/>
      <c r="I54" s="54"/>
      <c r="J54" s="54"/>
      <c r="K54" s="60"/>
      <c r="L54" s="64"/>
      <c r="M54" s="65"/>
      <c r="N54" s="66"/>
      <c r="O54" s="66"/>
      <c r="P54" s="50"/>
      <c r="Q54" s="12"/>
      <c r="R54" s="17"/>
      <c r="S54" s="17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ht="5.25" customHeight="1" thickTop="1"/>
    <row r="56" spans="1:38" ht="12.75" customHeight="1">
      <c r="B56" s="67" t="s">
        <v>82</v>
      </c>
      <c r="D56" s="19"/>
      <c r="E56" s="68"/>
      <c r="F56" s="69"/>
      <c r="G56" s="69"/>
      <c r="K56" s="69" t="s">
        <v>83</v>
      </c>
      <c r="L56" s="69" t="s">
        <v>83</v>
      </c>
      <c r="N56" s="70"/>
      <c r="O56" s="70"/>
      <c r="P56" s="70"/>
    </row>
    <row r="57" spans="1:38" ht="12.75" customHeight="1">
      <c r="B57" s="67" t="s">
        <v>84</v>
      </c>
      <c r="D57" s="71"/>
      <c r="E57" s="72"/>
      <c r="F57" s="69"/>
      <c r="G57" s="69"/>
      <c r="H57" s="22"/>
      <c r="K57" s="69" t="s">
        <v>85</v>
      </c>
      <c r="L57" s="69" t="s">
        <v>86</v>
      </c>
      <c r="N57" s="70"/>
      <c r="O57" s="70"/>
      <c r="P57" s="70"/>
    </row>
    <row r="58" spans="1:38" ht="16.5" customHeight="1">
      <c r="A58" s="18"/>
      <c r="B58" s="14"/>
      <c r="C58" s="14"/>
      <c r="D58" s="73"/>
      <c r="E58" s="74"/>
      <c r="F58" s="74"/>
      <c r="G58" s="22"/>
      <c r="H58" s="21"/>
      <c r="I58" s="21"/>
      <c r="J58" s="75"/>
      <c r="K58" s="69" t="s">
        <v>87</v>
      </c>
      <c r="L58" s="69" t="s">
        <v>88</v>
      </c>
      <c r="M58" s="76"/>
      <c r="N58" s="18"/>
      <c r="O58" s="18"/>
      <c r="P58" s="18"/>
    </row>
    <row r="59" spans="1:38">
      <c r="B59" s="67" t="s">
        <v>89</v>
      </c>
    </row>
    <row r="60" spans="1:38" ht="5.25" customHeight="1"/>
    <row r="61" spans="1:38" ht="3" customHeight="1"/>
    <row r="62" spans="1:38" ht="33" customHeight="1"/>
    <row r="63" spans="1:38" ht="17.25" customHeight="1">
      <c r="A63" s="79" t="s">
        <v>90</v>
      </c>
      <c r="B63" s="79"/>
      <c r="C63" s="79"/>
      <c r="D63" s="79"/>
      <c r="E63" s="77"/>
      <c r="F63" s="78"/>
      <c r="G63" s="77"/>
      <c r="H63" s="80" t="s">
        <v>91</v>
      </c>
      <c r="I63" s="80"/>
      <c r="J63" s="80"/>
      <c r="K63" s="80"/>
      <c r="L63" s="80"/>
      <c r="M63" s="80"/>
      <c r="N63" s="80"/>
      <c r="O63" s="26"/>
      <c r="P63" s="18"/>
      <c r="Q63" s="12"/>
      <c r="R63" s="17"/>
      <c r="S63" s="17"/>
      <c r="T63" s="13"/>
      <c r="U63" s="13"/>
      <c r="V63" s="13"/>
      <c r="W63" s="13"/>
      <c r="X63" s="14"/>
      <c r="Y63" s="13"/>
      <c r="Z63" s="13"/>
      <c r="AA63" s="13"/>
      <c r="AB63" s="13"/>
      <c r="AC63" s="13"/>
      <c r="AD63" s="13"/>
      <c r="AE63" s="13"/>
      <c r="AF63" s="13"/>
    </row>
  </sheetData>
  <dataConsolidate/>
  <mergeCells count="9">
    <mergeCell ref="A63:D63"/>
    <mergeCell ref="H63:N63"/>
    <mergeCell ref="A1:P1"/>
    <mergeCell ref="A2:N2"/>
    <mergeCell ref="A3:N3"/>
    <mergeCell ref="A4:D4"/>
    <mergeCell ref="H4:N4"/>
    <mergeCell ref="A7:E7"/>
    <mergeCell ref="H7:N7"/>
  </mergeCells>
  <pageMargins left="0.39370078740157483" right="0.39370078740157483" top="0.19685039370078741" bottom="0.19685039370078741" header="0.51181102362204722" footer="0.19685039370078741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коман.спринт</vt:lpstr>
      <vt:lpstr>коман.спринт!Men1000_2</vt:lpstr>
      <vt:lpstr>коман.спринт!Заголовки_для_печати</vt:lpstr>
      <vt:lpstr>коман.спринт!Область_печати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2016-04-03T07:42:57Z</dcterms:created>
  <dcterms:modified xsi:type="dcterms:W3CDTF">2016-04-03T07:43:21Z</dcterms:modified>
</cp:coreProperties>
</file>