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210"/>
  </bookViews>
  <sheets>
    <sheet name="1000_21 (2)" sheetId="1" r:id="rId1"/>
  </sheets>
  <externalReferences>
    <externalReference r:id="rId2"/>
  </externalReferences>
  <definedNames>
    <definedName name="D_d1">[1]const!$C$4</definedName>
    <definedName name="D_d2">[1]const!$C$5</definedName>
    <definedName name="Men1000_1" localSheetId="0">'1000_21 (2)'!#REF!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2">#REF!</definedName>
    <definedName name="_xlnm.Print_Titles" localSheetId="0">'1000_21 (2)'!$2:$4</definedName>
    <definedName name="_xlnm.Print_Area" localSheetId="0">'1000_21 (2)'!$A$1:$O$35</definedName>
  </definedNames>
  <calcPr calcId="124519" fullCalcOnLoad="1"/>
</workbook>
</file>

<file path=xl/calcChain.xml><?xml version="1.0" encoding="utf-8"?>
<calcChain xmlns="http://schemas.openxmlformats.org/spreadsheetml/2006/main">
  <c r="K11" i="1"/>
  <c r="M11" s="1"/>
  <c r="K10"/>
  <c r="M10" s="1"/>
  <c r="K9"/>
  <c r="M9" s="1"/>
  <c r="K8"/>
  <c r="M8" s="1"/>
  <c r="C6"/>
  <c r="I4"/>
  <c r="A3"/>
  <c r="A2"/>
</calcChain>
</file>

<file path=xl/sharedStrings.xml><?xml version="1.0" encoding="utf-8"?>
<sst xmlns="http://schemas.openxmlformats.org/spreadsheetml/2006/main" count="58" uniqueCount="41">
  <si>
    <t>г.Коломна КЦ "Коломна"</t>
  </si>
  <si>
    <t>5000 метров</t>
  </si>
  <si>
    <t>1.17,00</t>
  </si>
  <si>
    <t>1.10,50</t>
  </si>
  <si>
    <t>Место</t>
  </si>
  <si>
    <t>№</t>
  </si>
  <si>
    <t>Дорожка</t>
  </si>
  <si>
    <t>Фамилия, Имя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</si>
  <si>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</si>
  <si>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</si>
  <si>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</si>
  <si>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</si>
  <si>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</si>
  <si>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</si>
  <si>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</si>
  <si>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i</t>
  </si>
  <si>
    <t xml:space="preserve">Алдошкин Даниил </t>
  </si>
  <si>
    <t>ср</t>
  </si>
  <si>
    <t>19.06.2001</t>
  </si>
  <si>
    <t>КМС</t>
  </si>
  <si>
    <t>Московская область</t>
  </si>
  <si>
    <t>o</t>
  </si>
  <si>
    <t>Киселев Денис</t>
  </si>
  <si>
    <t>I разр.</t>
  </si>
  <si>
    <t xml:space="preserve">Иванов Илья </t>
  </si>
  <si>
    <t>ст</t>
  </si>
  <si>
    <t>Сковородкин Илья</t>
  </si>
  <si>
    <t>юн</t>
  </si>
  <si>
    <t>Республика Беларусь</t>
  </si>
  <si>
    <t xml:space="preserve">Лисин Сергей </t>
  </si>
  <si>
    <t>муж</t>
  </si>
  <si>
    <t>МСМК</t>
  </si>
  <si>
    <t>DNF</t>
  </si>
  <si>
    <t>Начало: 18:07</t>
  </si>
  <si>
    <t>t льда: -6,3</t>
  </si>
  <si>
    <t>Окончание: 18:15</t>
  </si>
  <si>
    <t>t воздуха: +14,3</t>
  </si>
  <si>
    <t>влажность: 39 %</t>
  </si>
  <si>
    <t>Стартер: Е.Волнухин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</si>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</sst>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m/ss.00"/>
    <numFmt numFmtId="166" formatCode="0.000"/>
    <numFmt numFmtId="167" formatCode="00.00"/>
  </numFmts>
  <fonts count="15">
    <font>
      <sz val="10"/>
      <name val="Arial"/>
    </font>
    <font>
      <b/>
      <sz val="16"/>
      <name val="Monotype Corsiva"/>
      <family val="4"/>
      <charset val="204"/>
    </font>
    <font>
      <b/>
      <sz val="14"/>
      <name val="Monotype Corsiva"/>
      <family val="4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14" fontId="6" fillId="0" borderId="1" xfId="1" applyNumberFormat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Fill="1" applyBorder="1" applyAlignment="1">
      <alignment horizontal="center" vertical="justify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0" fontId="3" fillId="0" borderId="0" xfId="1" applyBorder="1" applyAlignment="1">
      <alignment wrapText="1"/>
    </xf>
    <xf numFmtId="0" fontId="4" fillId="0" borderId="0" xfId="1" applyFont="1" applyBorder="1" applyAlignment="1">
      <alignment horizontal="center" vertical="justify"/>
    </xf>
    <xf numFmtId="0" fontId="4" fillId="0" borderId="2" xfId="1" applyFont="1" applyFill="1" applyBorder="1" applyAlignment="1">
      <alignment horizontal="center" vertical="justify"/>
    </xf>
    <xf numFmtId="0" fontId="4" fillId="0" borderId="0" xfId="1" applyFont="1" applyFill="1" applyBorder="1" applyAlignment="1">
      <alignment horizontal="left" vertical="justify" wrapText="1"/>
    </xf>
    <xf numFmtId="14" fontId="4" fillId="0" borderId="0" xfId="1" applyNumberFormat="1" applyFont="1" applyFill="1" applyBorder="1" applyAlignment="1">
      <alignment horizontal="center" vertical="justify" wrapText="1"/>
    </xf>
    <xf numFmtId="0" fontId="4" fillId="0" borderId="0" xfId="1" applyFont="1" applyFill="1" applyBorder="1" applyAlignment="1">
      <alignment horizontal="center" vertical="justify" wrapText="1"/>
    </xf>
    <xf numFmtId="0" fontId="4" fillId="0" borderId="0" xfId="1" applyFont="1" applyFill="1" applyBorder="1" applyAlignment="1">
      <alignment vertical="justify" wrapText="1"/>
    </xf>
    <xf numFmtId="164" fontId="4" fillId="0" borderId="2" xfId="1" applyNumberFormat="1" applyFont="1" applyBorder="1" applyAlignment="1">
      <alignment vertical="justify"/>
    </xf>
    <xf numFmtId="165" fontId="8" fillId="0" borderId="3" xfId="0" applyNumberFormat="1" applyFont="1" applyBorder="1" applyAlignment="1">
      <alignment horizontal="left" vertical="justify"/>
    </xf>
    <xf numFmtId="166" fontId="4" fillId="0" borderId="3" xfId="0" applyNumberFormat="1" applyFont="1" applyBorder="1" applyAlignment="1">
      <alignment horizontal="left" vertical="justify"/>
    </xf>
    <xf numFmtId="167" fontId="4" fillId="0" borderId="3" xfId="0" applyNumberFormat="1" applyFont="1" applyBorder="1" applyAlignment="1">
      <alignment horizontal="left" vertical="justify" wrapText="1"/>
    </xf>
    <xf numFmtId="0" fontId="8" fillId="0" borderId="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justify"/>
    </xf>
    <xf numFmtId="0" fontId="4" fillId="0" borderId="1" xfId="1" applyFont="1" applyBorder="1" applyAlignment="1">
      <alignment horizontal="center" vertical="justify"/>
    </xf>
    <xf numFmtId="0" fontId="4" fillId="0" borderId="1" xfId="1" applyFont="1" applyFill="1" applyBorder="1" applyAlignment="1">
      <alignment horizontal="center" vertical="justify"/>
    </xf>
    <xf numFmtId="0" fontId="4" fillId="0" borderId="1" xfId="1" applyFont="1" applyFill="1" applyBorder="1" applyAlignment="1">
      <alignment horizontal="left" vertical="justify" wrapText="1"/>
    </xf>
    <xf numFmtId="14" fontId="4" fillId="0" borderId="1" xfId="1" applyNumberFormat="1" applyFont="1" applyFill="1" applyBorder="1" applyAlignment="1">
      <alignment horizontal="center" vertical="justify" wrapText="1"/>
    </xf>
    <xf numFmtId="0" fontId="4" fillId="0" borderId="1" xfId="1" applyFont="1" applyFill="1" applyBorder="1" applyAlignment="1">
      <alignment horizontal="center" vertical="justify" wrapText="1"/>
    </xf>
    <xf numFmtId="0" fontId="4" fillId="0" borderId="1" xfId="1" applyFont="1" applyFill="1" applyBorder="1" applyAlignment="1">
      <alignment vertical="justify" wrapText="1"/>
    </xf>
    <xf numFmtId="164" fontId="4" fillId="0" borderId="1" xfId="1" applyNumberFormat="1" applyFont="1" applyBorder="1" applyAlignment="1">
      <alignment vertical="justify"/>
    </xf>
    <xf numFmtId="165" fontId="8" fillId="0" borderId="1" xfId="0" applyNumberFormat="1" applyFont="1" applyBorder="1" applyAlignment="1">
      <alignment horizontal="left" vertical="justify"/>
    </xf>
    <xf numFmtId="166" fontId="4" fillId="0" borderId="1" xfId="0" applyNumberFormat="1" applyFont="1" applyBorder="1" applyAlignment="1">
      <alignment horizontal="left" vertical="justify"/>
    </xf>
    <xf numFmtId="167" fontId="4" fillId="0" borderId="1" xfId="0" applyNumberFormat="1" applyFont="1" applyBorder="1" applyAlignment="1">
      <alignment horizontal="left" vertical="justify" wrapText="1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justify"/>
    </xf>
    <xf numFmtId="0" fontId="4" fillId="0" borderId="4" xfId="1" applyFont="1" applyBorder="1" applyAlignment="1">
      <alignment horizontal="center" vertical="justify"/>
    </xf>
    <xf numFmtId="0" fontId="4" fillId="0" borderId="4" xfId="1" applyFont="1" applyFill="1" applyBorder="1" applyAlignment="1">
      <alignment horizontal="center" vertical="justify"/>
    </xf>
    <xf numFmtId="0" fontId="4" fillId="0" borderId="4" xfId="1" applyFont="1" applyFill="1" applyBorder="1" applyAlignment="1">
      <alignment horizontal="left" vertical="justify" wrapText="1"/>
    </xf>
    <xf numFmtId="14" fontId="4" fillId="0" borderId="4" xfId="1" applyNumberFormat="1" applyFont="1" applyFill="1" applyBorder="1" applyAlignment="1">
      <alignment horizontal="center" vertical="justify" wrapText="1"/>
    </xf>
    <xf numFmtId="0" fontId="4" fillId="0" borderId="4" xfId="1" applyFont="1" applyFill="1" applyBorder="1" applyAlignment="1">
      <alignment horizontal="center" vertical="justify" wrapText="1"/>
    </xf>
    <xf numFmtId="0" fontId="4" fillId="0" borderId="4" xfId="1" applyFont="1" applyFill="1" applyBorder="1" applyAlignment="1">
      <alignment vertical="justify" wrapText="1"/>
    </xf>
    <xf numFmtId="164" fontId="4" fillId="0" borderId="4" xfId="1" applyNumberFormat="1" applyFont="1" applyBorder="1" applyAlignment="1">
      <alignment vertical="justify"/>
    </xf>
    <xf numFmtId="165" fontId="8" fillId="0" borderId="4" xfId="0" applyNumberFormat="1" applyFont="1" applyBorder="1" applyAlignment="1">
      <alignment horizontal="left" vertical="justify"/>
    </xf>
    <xf numFmtId="166" fontId="4" fillId="0" borderId="4" xfId="0" applyNumberFormat="1" applyFont="1" applyBorder="1" applyAlignment="1">
      <alignment horizontal="left" vertical="justify"/>
    </xf>
    <xf numFmtId="167" fontId="4" fillId="0" borderId="4" xfId="0" applyNumberFormat="1" applyFont="1" applyBorder="1" applyAlignment="1">
      <alignment horizontal="left" vertical="justify" wrapText="1"/>
    </xf>
    <xf numFmtId="0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justify"/>
    </xf>
    <xf numFmtId="164" fontId="4" fillId="0" borderId="0" xfId="1" applyNumberFormat="1" applyFont="1" applyBorder="1" applyAlignment="1">
      <alignment vertical="justify"/>
    </xf>
    <xf numFmtId="165" fontId="8" fillId="0" borderId="0" xfId="0" applyNumberFormat="1" applyFont="1" applyBorder="1" applyAlignment="1">
      <alignment horizontal="left" vertical="justify"/>
    </xf>
    <xf numFmtId="166" fontId="4" fillId="0" borderId="0" xfId="0" applyNumberFormat="1" applyFont="1" applyBorder="1" applyAlignment="1">
      <alignment horizontal="left" vertical="justify"/>
    </xf>
    <xf numFmtId="167" fontId="4" fillId="0" borderId="0" xfId="0" applyNumberFormat="1" applyFont="1" applyBorder="1" applyAlignment="1">
      <alignment horizontal="left" vertical="justify" wrapText="1"/>
    </xf>
    <xf numFmtId="0" fontId="4" fillId="0" borderId="0" xfId="0" applyFont="1" applyBorder="1" applyAlignment="1">
      <alignment horizontal="center" vertical="justify"/>
    </xf>
    <xf numFmtId="164" fontId="4" fillId="0" borderId="1" xfId="1" applyNumberFormat="1" applyFont="1" applyFill="1" applyBorder="1" applyAlignment="1">
      <alignment vertical="justify"/>
    </xf>
    <xf numFmtId="165" fontId="8" fillId="0" borderId="1" xfId="1" applyNumberFormat="1" applyFont="1" applyBorder="1" applyAlignment="1">
      <alignment horizontal="left" vertical="justify"/>
    </xf>
    <xf numFmtId="166" fontId="4" fillId="0" borderId="1" xfId="1" applyNumberFormat="1" applyFont="1" applyBorder="1" applyAlignment="1">
      <alignment horizontal="left" vertical="justify"/>
    </xf>
    <xf numFmtId="167" fontId="4" fillId="0" borderId="1" xfId="1" applyNumberFormat="1" applyFont="1" applyBorder="1" applyAlignment="1">
      <alignment horizontal="left" vertical="justify" wrapText="1"/>
    </xf>
    <xf numFmtId="0" fontId="4" fillId="0" borderId="0" xfId="0" applyFont="1"/>
    <xf numFmtId="0" fontId="12" fillId="0" borderId="0" xfId="0" applyFont="1"/>
    <xf numFmtId="0" fontId="13" fillId="0" borderId="0" xfId="0" applyFont="1" applyFill="1"/>
    <xf numFmtId="165" fontId="12" fillId="0" borderId="0" xfId="0" applyNumberFormat="1" applyFont="1"/>
    <xf numFmtId="0" fontId="4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justify"/>
    </xf>
    <xf numFmtId="0" fontId="13" fillId="0" borderId="0" xfId="0" applyFont="1" applyFill="1" applyBorder="1" applyAlignment="1">
      <alignment horizontal="left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0" fontId="4" fillId="0" borderId="0" xfId="0" applyFont="1" applyFill="1" applyBorder="1" applyAlignment="1">
      <alignment vertical="justify" wrapText="1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12" fillId="0" borderId="0" xfId="0" applyFont="1" applyFill="1" applyBorder="1" applyAlignment="1">
      <alignment horizontal="center" vertical="justify" wrapText="1"/>
    </xf>
    <xf numFmtId="0" fontId="12" fillId="0" borderId="0" xfId="0" applyFont="1" applyFill="1" applyBorder="1" applyAlignment="1">
      <alignment vertical="justify" wrapText="1"/>
    </xf>
    <xf numFmtId="0" fontId="4" fillId="0" borderId="0" xfId="0" applyFont="1" applyFill="1" applyBorder="1" applyAlignment="1">
      <alignment vertical="justify"/>
    </xf>
    <xf numFmtId="166" fontId="12" fillId="0" borderId="0" xfId="0" applyNumberFormat="1" applyFont="1" applyBorder="1" applyAlignment="1">
      <alignment horizontal="left" vertical="justify"/>
    </xf>
    <xf numFmtId="167" fontId="12" fillId="0" borderId="0" xfId="0" applyNumberFormat="1" applyFont="1" applyBorder="1" applyAlignment="1">
      <alignment horizontal="left" vertical="justify" wrapText="1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justify"/>
    </xf>
    <xf numFmtId="0" fontId="6" fillId="0" borderId="0" xfId="0" applyFont="1" applyBorder="1" applyAlignment="1">
      <alignment horizontal="center" vertical="justify"/>
    </xf>
    <xf numFmtId="0" fontId="14" fillId="0" borderId="0" xfId="0" applyFont="1" applyFill="1" applyBorder="1" applyAlignment="1">
      <alignment horizontal="center" vertical="justify" wrapText="1"/>
    </xf>
    <xf numFmtId="14" fontId="14" fillId="0" borderId="0" xfId="0" applyNumberFormat="1" applyFont="1" applyFill="1" applyBorder="1" applyAlignment="1">
      <alignment horizontal="center" vertical="justify" wrapText="1"/>
    </xf>
    <xf numFmtId="0" fontId="9" fillId="0" borderId="0" xfId="0" applyFont="1" applyFill="1" applyBorder="1" applyAlignment="1">
      <alignment horizontal="right" vertical="justify" wrapText="1"/>
    </xf>
    <xf numFmtId="0" fontId="4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85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2</xdr:row>
      <xdr:rowOff>161925</xdr:rowOff>
    </xdr:from>
    <xdr:to>
      <xdr:col>14</xdr:col>
      <xdr:colOff>504825</xdr:colOff>
      <xdr:row>3</xdr:row>
      <xdr:rowOff>161925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95925" y="742950"/>
          <a:ext cx="9048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76200</xdr:rowOff>
    </xdr:from>
    <xdr:to>
      <xdr:col>2</xdr:col>
      <xdr:colOff>200025</xdr:colOff>
      <xdr:row>3</xdr:row>
      <xdr:rowOff>85725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4765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85725</xdr:colOff>
      <xdr:row>1</xdr:row>
      <xdr:rowOff>47625</xdr:rowOff>
    </xdr:from>
    <xdr:to>
      <xdr:col>14</xdr:col>
      <xdr:colOff>514350</xdr:colOff>
      <xdr:row>2</xdr:row>
      <xdr:rowOff>66675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05450" y="219075"/>
          <a:ext cx="9048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1 (2)"/>
      <sheetName val="1000_22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1">
    <tabColor rgb="FF00B050"/>
  </sheetPr>
  <dimension ref="A1:AL31"/>
  <sheetViews>
    <sheetView tabSelected="1" view="pageBreakPreview" zoomScale="160" zoomScaleSheetLayoutView="160" workbookViewId="0">
      <selection activeCell="A3" sqref="A3:O3"/>
    </sheetView>
  </sheetViews>
  <sheetFormatPr defaultRowHeight="12.75"/>
  <cols>
    <col min="1" max="1" width="4.7109375" style="3" customWidth="1"/>
    <col min="2" max="2" width="5.140625" style="3" customWidth="1"/>
    <col min="3" max="3" width="6.28515625" style="3" customWidth="1"/>
    <col min="4" max="4" width="20.85546875" style="3" customWidth="1"/>
    <col min="5" max="5" width="6.85546875" style="3" customWidth="1"/>
    <col min="6" max="6" width="23.85546875" style="3" hidden="1" customWidth="1"/>
    <col min="7" max="7" width="8.28515625" style="3" customWidth="1"/>
    <col min="8" max="8" width="20.85546875" style="3" customWidth="1"/>
    <col min="9" max="10" width="2.5703125" style="3" hidden="1" customWidth="1"/>
    <col min="11" max="11" width="8.28515625" style="3" customWidth="1"/>
    <col min="12" max="12" width="7.42578125" style="3" hidden="1" customWidth="1"/>
    <col min="13" max="13" width="7.140625" style="3" customWidth="1"/>
    <col min="14" max="14" width="6.5703125" style="3" hidden="1" customWidth="1"/>
    <col min="15" max="15" width="7.85546875" style="3" customWidth="1"/>
    <col min="16" max="16" width="4.140625" style="3" customWidth="1"/>
    <col min="17" max="17" width="7.28515625" style="3" customWidth="1"/>
    <col min="18" max="21" width="9.140625" style="3"/>
    <col min="22" max="22" width="5.42578125" style="3" customWidth="1"/>
    <col min="23" max="23" width="4.28515625" style="3" customWidth="1"/>
    <col min="24" max="24" width="26.85546875" style="3" customWidth="1"/>
    <col min="25" max="16384" width="9.140625" style="3"/>
  </cols>
  <sheetData>
    <row r="1" spans="1:37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37" ht="32.25" customHeight="1">
      <c r="A2" s="4" t="str">
        <f>N_sor1</f>
        <v>Всероссийские соревнования по конькобежному спорту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7" ht="32.25" customHeight="1">
      <c r="A3" s="4" t="str">
        <f>N_sor2</f>
        <v>"КОЛОМЕНСКИЙ ЛЕД"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7" ht="44.25" customHeight="1" thickBot="1">
      <c r="A4" s="5" t="s">
        <v>0</v>
      </c>
      <c r="B4" s="5"/>
      <c r="C4" s="5"/>
      <c r="D4" s="5"/>
      <c r="E4" s="6"/>
      <c r="F4" s="6"/>
      <c r="G4" s="6"/>
      <c r="H4" s="6"/>
      <c r="I4" s="7" t="str">
        <f>D_d1</f>
        <v>01 апреля 2016 г.</v>
      </c>
      <c r="J4" s="8"/>
      <c r="K4" s="8"/>
      <c r="L4" s="8"/>
      <c r="M4" s="8"/>
      <c r="N4" s="8"/>
      <c r="O4" s="8"/>
    </row>
    <row r="5" spans="1:37" ht="30.75" customHeight="1" thickTop="1">
      <c r="A5" s="9"/>
      <c r="B5" s="9"/>
      <c r="C5" s="9"/>
      <c r="D5" s="9"/>
      <c r="E5" s="10"/>
      <c r="F5" s="10"/>
      <c r="G5" s="10"/>
      <c r="H5" s="10"/>
      <c r="I5" s="11"/>
      <c r="J5" s="12"/>
      <c r="K5" s="12"/>
      <c r="L5" s="12"/>
      <c r="M5" s="12"/>
      <c r="N5" s="12"/>
      <c r="O5" s="12"/>
    </row>
    <row r="6" spans="1:37" ht="30" customHeight="1">
      <c r="B6" s="13"/>
      <c r="C6" s="14" t="str">
        <f>N_un</f>
        <v xml:space="preserve">Юноши </v>
      </c>
      <c r="D6" s="14"/>
      <c r="E6" s="14"/>
      <c r="F6" s="14"/>
      <c r="G6" s="14"/>
      <c r="H6" s="14"/>
      <c r="I6" s="14"/>
      <c r="J6" s="13"/>
      <c r="K6" s="15" t="s">
        <v>1</v>
      </c>
      <c r="L6" s="13"/>
      <c r="M6" s="13"/>
      <c r="N6" s="13"/>
      <c r="O6" s="13"/>
      <c r="P6" s="16"/>
      <c r="Q6" s="17" t="s">
        <v>2</v>
      </c>
      <c r="R6" s="17" t="s">
        <v>3</v>
      </c>
      <c r="U6" s="17"/>
      <c r="V6" s="17"/>
      <c r="W6" s="18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ht="19.5" customHeight="1" thickBot="1">
      <c r="A7" s="19" t="s">
        <v>4</v>
      </c>
      <c r="B7" s="19" t="s">
        <v>5</v>
      </c>
      <c r="C7" s="20" t="s">
        <v>6</v>
      </c>
      <c r="D7" s="19" t="s">
        <v>7</v>
      </c>
      <c r="E7" s="19"/>
      <c r="F7" s="19"/>
      <c r="G7" s="19" t="s">
        <v>8</v>
      </c>
      <c r="H7" s="19" t="s">
        <v>9</v>
      </c>
      <c r="I7" s="19" t="s">
        <v>10</v>
      </c>
      <c r="J7" s="19"/>
      <c r="K7" s="21" t="s">
        <v>11</v>
      </c>
      <c r="L7" s="21" t="s">
        <v>12</v>
      </c>
      <c r="M7" s="21" t="s">
        <v>13</v>
      </c>
      <c r="N7" s="19" t="s">
        <v>12</v>
      </c>
      <c r="O7" s="19" t="s">
        <v>14</v>
      </c>
      <c r="P7" s="16"/>
      <c r="Q7" s="22"/>
      <c r="R7" s="22"/>
      <c r="U7" s="17"/>
      <c r="V7" s="17"/>
      <c r="W7" s="18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 spans="1:37" ht="17.25" customHeight="1" thickTop="1">
      <c r="A8" s="23">
        <v>1</v>
      </c>
      <c r="B8" s="24">
        <v>154</v>
      </c>
      <c r="C8" s="24" t="s">
        <v>15</v>
      </c>
      <c r="D8" s="25" t="s">
        <v>16</v>
      </c>
      <c r="E8" s="26" t="s">
        <v>17</v>
      </c>
      <c r="F8" s="26" t="s">
        <v>18</v>
      </c>
      <c r="G8" s="27" t="s">
        <v>19</v>
      </c>
      <c r="H8" s="28" t="s">
        <v>20</v>
      </c>
      <c r="I8" s="28"/>
      <c r="J8" s="29"/>
      <c r="K8" s="30">
        <f>(P8*60+Q8)/86400</f>
        <v>5.1431712962962967E-3</v>
      </c>
      <c r="L8" s="31"/>
      <c r="M8" s="32">
        <f>(K8-K$8)*86400</f>
        <v>0</v>
      </c>
      <c r="N8" s="33"/>
      <c r="O8" s="34" t="s">
        <v>19</v>
      </c>
      <c r="P8" s="16">
        <v>7</v>
      </c>
      <c r="Q8" s="22">
        <v>24.37</v>
      </c>
      <c r="R8" s="22"/>
      <c r="U8" s="17"/>
      <c r="V8" s="17"/>
      <c r="W8" s="18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spans="1:37" ht="17.25" customHeight="1" thickBot="1">
      <c r="A9" s="35">
        <v>2</v>
      </c>
      <c r="B9" s="36">
        <v>157</v>
      </c>
      <c r="C9" s="36" t="s">
        <v>21</v>
      </c>
      <c r="D9" s="37" t="s">
        <v>22</v>
      </c>
      <c r="E9" s="38" t="s">
        <v>17</v>
      </c>
      <c r="F9" s="38">
        <v>37071</v>
      </c>
      <c r="G9" s="39" t="s">
        <v>23</v>
      </c>
      <c r="H9" s="40" t="s">
        <v>20</v>
      </c>
      <c r="I9" s="40"/>
      <c r="J9" s="41"/>
      <c r="K9" s="42">
        <f>(P9*60+Q9)/86400</f>
        <v>5.667592592592593E-3</v>
      </c>
      <c r="L9" s="43"/>
      <c r="M9" s="44">
        <f>(K9-K$8)*86400</f>
        <v>45.309999999999995</v>
      </c>
      <c r="N9" s="45"/>
      <c r="O9" s="46" t="s">
        <v>23</v>
      </c>
      <c r="P9" s="16">
        <v>8</v>
      </c>
      <c r="Q9" s="22">
        <v>9.68</v>
      </c>
      <c r="R9" s="22"/>
      <c r="U9" s="17"/>
      <c r="V9" s="17"/>
      <c r="W9" s="18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1:37" ht="17.25" customHeight="1" thickTop="1" thickBot="1">
      <c r="A10" s="47">
        <v>1</v>
      </c>
      <c r="B10" s="48">
        <v>193</v>
      </c>
      <c r="C10" s="48" t="s">
        <v>21</v>
      </c>
      <c r="D10" s="49" t="s">
        <v>24</v>
      </c>
      <c r="E10" s="50" t="s">
        <v>25</v>
      </c>
      <c r="F10" s="50">
        <v>36186</v>
      </c>
      <c r="G10" s="51" t="s">
        <v>19</v>
      </c>
      <c r="H10" s="52" t="s">
        <v>20</v>
      </c>
      <c r="I10" s="52"/>
      <c r="J10" s="53"/>
      <c r="K10" s="54">
        <f>(P10*60+Q10)/86400</f>
        <v>5.036689814814815E-3</v>
      </c>
      <c r="L10" s="55"/>
      <c r="M10" s="56">
        <f>(K10-K$10)*86400</f>
        <v>0</v>
      </c>
      <c r="N10" s="57"/>
      <c r="O10" s="58" t="s">
        <v>19</v>
      </c>
      <c r="P10" s="16">
        <v>7</v>
      </c>
      <c r="Q10" s="22">
        <v>15.17</v>
      </c>
      <c r="R10" s="22"/>
      <c r="U10" s="17"/>
      <c r="V10" s="17"/>
      <c r="W10" s="18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1:37" ht="17.25" customHeight="1" thickTop="1">
      <c r="A11" s="23">
        <v>1</v>
      </c>
      <c r="B11" s="18">
        <v>215</v>
      </c>
      <c r="C11" s="18" t="s">
        <v>15</v>
      </c>
      <c r="D11" s="25" t="s">
        <v>26</v>
      </c>
      <c r="E11" s="26" t="s">
        <v>27</v>
      </c>
      <c r="F11" s="26">
        <v>35870</v>
      </c>
      <c r="G11" s="27" t="s">
        <v>19</v>
      </c>
      <c r="H11" s="28" t="s">
        <v>28</v>
      </c>
      <c r="I11" s="28"/>
      <c r="J11" s="59"/>
      <c r="K11" s="60">
        <f>(P11*60+Q11)/86400</f>
        <v>5.2912037037037033E-3</v>
      </c>
      <c r="L11" s="61"/>
      <c r="M11" s="62">
        <f>(K11-K$11)*86400</f>
        <v>0</v>
      </c>
      <c r="N11" s="33"/>
      <c r="O11" s="63" t="s">
        <v>19</v>
      </c>
      <c r="P11" s="16">
        <v>7</v>
      </c>
      <c r="Q11" s="22">
        <v>37.159999999999997</v>
      </c>
      <c r="R11" s="22"/>
      <c r="U11" s="17"/>
      <c r="V11" s="17"/>
      <c r="W11" s="18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spans="1:37" ht="17.25" customHeight="1">
      <c r="A12" s="23"/>
      <c r="B12" s="18">
        <v>218</v>
      </c>
      <c r="C12" s="18" t="s">
        <v>21</v>
      </c>
      <c r="D12" s="25" t="s">
        <v>29</v>
      </c>
      <c r="E12" s="26" t="s">
        <v>30</v>
      </c>
      <c r="F12" s="26">
        <v>28834</v>
      </c>
      <c r="G12" s="27" t="s">
        <v>31</v>
      </c>
      <c r="H12" s="28" t="s">
        <v>20</v>
      </c>
      <c r="I12" s="28"/>
      <c r="J12" s="59"/>
      <c r="K12" s="60" t="s">
        <v>32</v>
      </c>
      <c r="L12" s="61"/>
      <c r="M12" s="62"/>
      <c r="N12" s="33"/>
      <c r="O12" s="63"/>
      <c r="P12" s="16"/>
      <c r="Q12" s="22"/>
      <c r="R12" s="22"/>
      <c r="U12" s="17"/>
      <c r="V12" s="17"/>
      <c r="W12" s="18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spans="1:37" ht="6" customHeight="1" thickBot="1">
      <c r="A13" s="35"/>
      <c r="B13" s="36"/>
      <c r="C13" s="36"/>
      <c r="D13" s="37"/>
      <c r="E13" s="39"/>
      <c r="F13" s="39"/>
      <c r="G13" s="40"/>
      <c r="H13" s="40"/>
      <c r="I13" s="40"/>
      <c r="J13" s="64"/>
      <c r="K13" s="65"/>
      <c r="L13" s="66"/>
      <c r="M13" s="67"/>
      <c r="N13" s="67"/>
      <c r="O13" s="35"/>
      <c r="P13" s="16"/>
      <c r="Q13" s="22"/>
      <c r="R13" s="22"/>
      <c r="U13" s="17"/>
      <c r="V13" s="17"/>
      <c r="W13" s="18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</row>
    <row r="14" spans="1:37" ht="13.5" thickTop="1"/>
    <row r="15" spans="1:37" s="68" customFormat="1" ht="15.75" customHeight="1">
      <c r="B15" s="69" t="s">
        <v>33</v>
      </c>
      <c r="C15" s="69"/>
      <c r="D15" s="70"/>
      <c r="E15" s="70"/>
      <c r="F15" s="70"/>
      <c r="G15" s="71"/>
      <c r="H15" s="71"/>
      <c r="K15" s="71" t="s">
        <v>34</v>
      </c>
      <c r="L15" s="71" t="s">
        <v>34</v>
      </c>
      <c r="M15" s="69"/>
      <c r="N15" s="69"/>
      <c r="O15" s="69"/>
      <c r="P15" s="72"/>
    </row>
    <row r="16" spans="1:37" s="68" customFormat="1" ht="15.75" customHeight="1">
      <c r="B16" s="69" t="s">
        <v>35</v>
      </c>
      <c r="C16" s="69"/>
      <c r="D16" s="73"/>
      <c r="E16" s="74"/>
      <c r="F16" s="75"/>
      <c r="G16" s="71"/>
      <c r="H16" s="71"/>
      <c r="I16" s="76"/>
      <c r="K16" s="71" t="s">
        <v>36</v>
      </c>
      <c r="L16" s="71" t="s">
        <v>36</v>
      </c>
      <c r="M16" s="69"/>
      <c r="N16" s="69"/>
      <c r="O16" s="69"/>
      <c r="P16" s="72"/>
    </row>
    <row r="17" spans="1:38" s="68" customFormat="1" ht="15.75" customHeight="1">
      <c r="A17" s="63"/>
      <c r="B17" s="77"/>
      <c r="C17" s="77"/>
      <c r="D17" s="78"/>
      <c r="E17" s="79"/>
      <c r="F17" s="80"/>
      <c r="G17" s="80"/>
      <c r="H17" s="81"/>
      <c r="I17" s="82"/>
      <c r="J17" s="82"/>
      <c r="K17" s="71" t="s">
        <v>37</v>
      </c>
      <c r="L17" s="71" t="s">
        <v>37</v>
      </c>
      <c r="M17" s="83"/>
      <c r="N17" s="84"/>
      <c r="O17" s="84"/>
      <c r="P17" s="63"/>
      <c r="Q17" s="85"/>
      <c r="R17" s="86"/>
      <c r="S17" s="86"/>
      <c r="V17" s="87"/>
      <c r="W17" s="87"/>
      <c r="X17" s="88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</row>
    <row r="18" spans="1:38" s="68" customFormat="1"/>
    <row r="19" spans="1:38" s="68" customFormat="1"/>
    <row r="20" spans="1:38" s="68" customFormat="1">
      <c r="B20" s="69" t="s">
        <v>38</v>
      </c>
    </row>
    <row r="21" spans="1:38" s="68" customFormat="1"/>
    <row r="22" spans="1:38" s="68" customFormat="1"/>
    <row r="23" spans="1:38" s="68" customFormat="1"/>
    <row r="24" spans="1:38" s="68" customFormat="1"/>
    <row r="25" spans="1:38" s="68" customFormat="1"/>
    <row r="26" spans="1:38" s="68" customFormat="1"/>
    <row r="27" spans="1:38" s="68" customFormat="1"/>
    <row r="28" spans="1:38" s="68" customFormat="1"/>
    <row r="29" spans="1:38" s="68" customFormat="1"/>
    <row r="30" spans="1:38" s="68" customFormat="1"/>
    <row r="31" spans="1:38" s="68" customFormat="1" ht="17.25" customHeight="1">
      <c r="A31" s="89" t="s">
        <v>39</v>
      </c>
      <c r="B31" s="89"/>
      <c r="C31" s="89"/>
      <c r="D31" s="89"/>
      <c r="E31" s="90"/>
      <c r="F31" s="91"/>
      <c r="G31" s="90"/>
      <c r="H31" s="92" t="s">
        <v>40</v>
      </c>
      <c r="I31" s="92"/>
      <c r="J31" s="92"/>
      <c r="K31" s="92"/>
      <c r="L31" s="92"/>
      <c r="M31" s="92"/>
      <c r="N31" s="92"/>
      <c r="O31" s="92"/>
      <c r="P31" s="63"/>
      <c r="Q31" s="93"/>
      <c r="R31" s="86"/>
      <c r="S31" s="86"/>
      <c r="T31" s="87"/>
      <c r="U31" s="87"/>
      <c r="V31" s="87"/>
      <c r="W31" s="87"/>
      <c r="X31" s="88"/>
      <c r="Y31" s="87"/>
      <c r="Z31" s="87"/>
      <c r="AA31" s="87"/>
      <c r="AB31" s="87"/>
      <c r="AC31" s="87"/>
      <c r="AD31" s="87"/>
      <c r="AE31" s="87"/>
      <c r="AF31" s="87"/>
    </row>
  </sheetData>
  <dataConsolidate/>
  <mergeCells count="8">
    <mergeCell ref="A31:D31"/>
    <mergeCell ref="H31:O31"/>
    <mergeCell ref="A1:O1"/>
    <mergeCell ref="A2:O2"/>
    <mergeCell ref="A3:O3"/>
    <mergeCell ref="A4:D4"/>
    <mergeCell ref="I4:O4"/>
    <mergeCell ref="C6:I6"/>
  </mergeCells>
  <pageMargins left="0.39370078740157483" right="0.39370078740157483" top="0.39370078740157483" bottom="0.39370078740157483" header="0.51181102362204722" footer="0.19685039370078741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1000_21 (2)</vt:lpstr>
      <vt:lpstr>'1000_21 (2)'!Заголовки_для_печати</vt:lpstr>
      <vt:lpstr>'1000_21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2016-04-01T15:20:35Z</dcterms:created>
  <dcterms:modified xsi:type="dcterms:W3CDTF">2016-04-01T15:20:46Z</dcterms:modified>
</cp:coreProperties>
</file>